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sunie.nl\NetwerkMappen\PersoonlijkeData\GU09456\userdata\Desktop\Website GTS\"/>
    </mc:Choice>
  </mc:AlternateContent>
  <xr:revisionPtr revIDLastSave="0" documentId="8_{7EF0033B-A91B-44F5-A369-79BDFFCFAF08}" xr6:coauthVersionLast="47" xr6:coauthVersionMax="47" xr10:uidLastSave="{00000000-0000-0000-0000-000000000000}"/>
  <bookViews>
    <workbookView xWindow="-120" yWindow="-120" windowWidth="29040" windowHeight="17640" tabRatio="755" firstSheet="11" activeTab="20" xr2:uid="{00000000-000D-0000-FFFF-FFFF00000000}"/>
  </bookViews>
  <sheets>
    <sheet name="Content" sheetId="116" r:id="rId1"/>
    <sheet name="Figure 2.1" sheetId="214" r:id="rId2"/>
    <sheet name="Figure 2.2" sheetId="195" r:id="rId3"/>
    <sheet name="Figure 2.3" sheetId="196" r:id="rId4"/>
    <sheet name="Figure 2.4" sheetId="197" r:id="rId5"/>
    <sheet name="Figure 2.5" sheetId="198" r:id="rId6"/>
    <sheet name="Figure 2.6" sheetId="199" r:id="rId7"/>
    <sheet name="Figure 2.7" sheetId="200" r:id="rId8"/>
    <sheet name="Figure 2.8" sheetId="201" r:id="rId9"/>
    <sheet name="Figure 2.9" sheetId="202" r:id="rId10"/>
    <sheet name="Figure 2.10" sheetId="203" r:id="rId11"/>
    <sheet name="Figure 2.11" sheetId="204" r:id="rId12"/>
    <sheet name="Figure 2.12" sheetId="205" r:id="rId13"/>
    <sheet name="Figure 2.13" sheetId="206" r:id="rId14"/>
    <sheet name="Figure 2.14" sheetId="207" r:id="rId15"/>
    <sheet name="Figure 2.15" sheetId="208" r:id="rId16"/>
    <sheet name="Figure 2.16" sheetId="209" r:id="rId17"/>
    <sheet name="Figure 2.17" sheetId="210" r:id="rId18"/>
    <sheet name="Figure 2.18" sheetId="211" r:id="rId19"/>
    <sheet name="Figure 3.1" sheetId="212" r:id="rId20"/>
    <sheet name="Figure 3.2" sheetId="213" r:id="rId21"/>
  </sheets>
  <calcPr calcId="191028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202" l="1"/>
  <c r="J41" i="202"/>
  <c r="H41" i="202"/>
  <c r="G41" i="202"/>
  <c r="K41" i="202" s="1"/>
  <c r="F41" i="202"/>
  <c r="K65" i="201"/>
  <c r="J65" i="201"/>
  <c r="H65" i="201"/>
  <c r="L65" i="201" s="1"/>
  <c r="G65" i="201"/>
  <c r="F65" i="201"/>
  <c r="L64" i="200"/>
  <c r="K64" i="200"/>
  <c r="H64" i="200"/>
  <c r="G64" i="200"/>
  <c r="F64" i="200"/>
  <c r="J64" i="200" s="1"/>
  <c r="F62" i="206" l="1"/>
  <c r="J62" i="206" s="1"/>
  <c r="C62" i="206"/>
  <c r="G62" i="206" s="1"/>
  <c r="K62" i="206" s="1"/>
  <c r="F51" i="206"/>
  <c r="J51" i="206" s="1"/>
  <c r="C51" i="206"/>
  <c r="D51" i="206" s="1"/>
  <c r="A27" i="203"/>
  <c r="A28" i="203" s="1"/>
  <c r="A29" i="203" s="1"/>
  <c r="A30" i="203" s="1"/>
  <c r="A31" i="203" s="1"/>
  <c r="A32" i="203" s="1"/>
  <c r="A33" i="203" s="1"/>
  <c r="A34" i="203" s="1"/>
  <c r="A35" i="203" s="1"/>
  <c r="A36" i="203" s="1"/>
  <c r="A37" i="203" s="1"/>
  <c r="A38" i="203" s="1"/>
  <c r="A39" i="203" s="1"/>
  <c r="A40" i="203" s="1"/>
  <c r="G29" i="199"/>
  <c r="J29" i="199" s="1"/>
  <c r="F29" i="199"/>
  <c r="I29" i="199" s="1"/>
  <c r="E29" i="199"/>
  <c r="H29" i="199" s="1"/>
  <c r="H69" i="198"/>
  <c r="L69" i="198" s="1"/>
  <c r="G69" i="198"/>
  <c r="K69" i="198" s="1"/>
  <c r="F69" i="198"/>
  <c r="J69" i="198" s="1"/>
  <c r="E51" i="206" l="1"/>
  <c r="I51" i="206" s="1"/>
  <c r="M51" i="206" s="1"/>
  <c r="H51" i="206"/>
  <c r="L51" i="206" s="1"/>
  <c r="G51" i="206"/>
  <c r="K51" i="206" s="1"/>
  <c r="D62" i="206"/>
  <c r="E62" i="206" l="1"/>
  <c r="I62" i="206" s="1"/>
  <c r="M62" i="206" s="1"/>
  <c r="H62" i="206"/>
  <c r="L62" i="206" s="1"/>
</calcChain>
</file>

<file path=xl/sharedStrings.xml><?xml version="1.0" encoding="utf-8"?>
<sst xmlns="http://schemas.openxmlformats.org/spreadsheetml/2006/main" count="362" uniqueCount="131">
  <si>
    <t>Investment Plan GTS 2022 - 2032</t>
  </si>
  <si>
    <t>Figure 2.1 Summary of the different scenarios</t>
  </si>
  <si>
    <t>Figure 2.2 Trend in both volume and required transmission capacity</t>
  </si>
  <si>
    <t>Figure 2.3 Comparison of gas demand under IP2022 and 2020 C&amp;EO</t>
  </si>
  <si>
    <t xml:space="preserve">Figure 2.4 Heating technologies in the built environment </t>
  </si>
  <si>
    <t xml:space="preserve">Figure 2.5 Trend in the annual volume and in transmission capacity for the built environment </t>
  </si>
  <si>
    <t>Figure 2.6 Total installed electrical capacity in the Netherlands per scenario</t>
  </si>
  <si>
    <t xml:space="preserve">Figure 2.7 Trend in gas utilisation for the generation of electricity </t>
  </si>
  <si>
    <t xml:space="preserve">Figure 2.8 Trend in gas demand in industry </t>
  </si>
  <si>
    <t>Figure 2.9 Gas consumption for mobility in the various scenarios</t>
  </si>
  <si>
    <t>Figure 2.10 Total domestic natural gas production, split into Groningen and other gas fields</t>
  </si>
  <si>
    <t xml:space="preserve">Figure 2.11 Production of green gas in the Netherlands </t>
  </si>
  <si>
    <t>Figure 2.12 Total methane production in the Netherlands</t>
  </si>
  <si>
    <t xml:space="preserve">Figure 2.13 Trend in hydrogen supply and demand in the Netherlands </t>
  </si>
  <si>
    <t>Figure 2.14 Trend in gas demand in countries neighbouring the Netherlands</t>
  </si>
  <si>
    <t>Figure 2.15 Trend in gas production in countries neighbouring the Netherlands</t>
  </si>
  <si>
    <t>Figure 2.16 Renewable methane production (green gas and syngas) in countries surrounding the Netherlands</t>
  </si>
  <si>
    <t>Figure 2.17 Total methane production in countries surrounding the Netherlands</t>
  </si>
  <si>
    <t>Figure 2.18 Utilisation of the GTS network</t>
  </si>
  <si>
    <t>Figure 3.1 Development of required volume from Groningen in a cold, average and warm year (base case)</t>
  </si>
  <si>
    <t>Figure 3.2 Development of required capacity from Groningen (base case)</t>
  </si>
  <si>
    <t>First page</t>
  </si>
  <si>
    <t>Annual volume (TWh)</t>
  </si>
  <si>
    <t>DCA</t>
  </si>
  <si>
    <t>ND</t>
  </si>
  <si>
    <t>IA</t>
  </si>
  <si>
    <t>Peak capacity (GW)</t>
  </si>
  <si>
    <t>Comparison of gas demand under IP2022 and 2020 C&amp;EO (TWh)</t>
  </si>
  <si>
    <t>KEV</t>
  </si>
  <si>
    <t>G-gas</t>
  </si>
  <si>
    <t>H-gas</t>
  </si>
  <si>
    <t>Heating technologies in the built environment</t>
  </si>
  <si>
    <t>KEV20</t>
  </si>
  <si>
    <t>Condesing boiler</t>
  </si>
  <si>
    <t xml:space="preserve">Heat grid </t>
  </si>
  <si>
    <t>All-electric</t>
  </si>
  <si>
    <t>Hybrid</t>
  </si>
  <si>
    <t>Pellet boiler</t>
  </si>
  <si>
    <t>Total</t>
  </si>
  <si>
    <t xml:space="preserve">Built environment </t>
  </si>
  <si>
    <t xml:space="preserve">Residential </t>
  </si>
  <si>
    <t>Commercial</t>
  </si>
  <si>
    <t>Industry</t>
  </si>
  <si>
    <t>Industry direct</t>
  </si>
  <si>
    <t>Industrie RNB</t>
  </si>
  <si>
    <t>CHP</t>
  </si>
  <si>
    <t>CHP direct</t>
  </si>
  <si>
    <t>CHP RNB</t>
  </si>
  <si>
    <t>Transport</t>
  </si>
  <si>
    <t>Power stations</t>
  </si>
  <si>
    <t xml:space="preserve">Total </t>
  </si>
  <si>
    <t>Electricity generation</t>
  </si>
  <si>
    <t xml:space="preserve">&gt;&gt; Residential </t>
  </si>
  <si>
    <t>&gt;&gt; Commercial</t>
  </si>
  <si>
    <t>&gt;&gt; wv direct</t>
  </si>
  <si>
    <t>&gt;&gt; wv indirect</t>
  </si>
  <si>
    <t>Installed electrical capacity (GW)</t>
  </si>
  <si>
    <t>Onshore wind</t>
  </si>
  <si>
    <t xml:space="preserve">Offshore wind </t>
  </si>
  <si>
    <t>Solar PV</t>
  </si>
  <si>
    <t xml:space="preserve">Biomass </t>
  </si>
  <si>
    <t>Nuclear</t>
  </si>
  <si>
    <t>Coal</t>
  </si>
  <si>
    <t xml:space="preserve">Natural gas </t>
  </si>
  <si>
    <t xml:space="preserve">Hydrogen </t>
  </si>
  <si>
    <t>Waste incineration</t>
  </si>
  <si>
    <t>Annual volume natural gas production (TWh)</t>
  </si>
  <si>
    <t>SM</t>
  </si>
  <si>
    <t>GR</t>
  </si>
  <si>
    <t>Totaal</t>
  </si>
  <si>
    <t>Peak capacity natural gas production (GW)</t>
  </si>
  <si>
    <t>Annual volume green gas (TWh)</t>
  </si>
  <si>
    <t>Peak capacity green gas production (GW)</t>
  </si>
  <si>
    <t>Annual volume methane production (TWh)</t>
  </si>
  <si>
    <t>Green gas</t>
  </si>
  <si>
    <t>Peak capacity methane production (GW)</t>
  </si>
  <si>
    <t>Natural gas</t>
  </si>
  <si>
    <t>Hydrogen demand  (TWh)</t>
  </si>
  <si>
    <t>Homes</t>
  </si>
  <si>
    <t>Buildings</t>
  </si>
  <si>
    <t>Mobility</t>
  </si>
  <si>
    <t>Industry (feedstock)</t>
  </si>
  <si>
    <t>Industry (energy)</t>
  </si>
  <si>
    <t>Agriculture</t>
  </si>
  <si>
    <t>Elektricity</t>
  </si>
  <si>
    <t>Export</t>
  </si>
  <si>
    <t>Hydrogen supply (TWh)</t>
  </si>
  <si>
    <t>Grey</t>
  </si>
  <si>
    <t xml:space="preserve">Blue </t>
  </si>
  <si>
    <t xml:space="preserve">Green </t>
  </si>
  <si>
    <t xml:space="preserve">Imported </t>
  </si>
  <si>
    <t>Gas demand in countries neighbouring the Netherlands (TWh)</t>
  </si>
  <si>
    <t>BE</t>
  </si>
  <si>
    <t>GBC</t>
  </si>
  <si>
    <t>CBG</t>
  </si>
  <si>
    <t>NT</t>
  </si>
  <si>
    <t>DE</t>
  </si>
  <si>
    <t>GA</t>
  </si>
  <si>
    <t>FR</t>
  </si>
  <si>
    <t>IE</t>
  </si>
  <si>
    <t>LU</t>
  </si>
  <si>
    <t>UK</t>
  </si>
  <si>
    <t>Gas production in countries neighbouring the Netherlands (TWh)</t>
  </si>
  <si>
    <t>Renewable methane production in countries neighbouring the Netherlands (TWh)</t>
  </si>
  <si>
    <t>Total methane production in countries neighbouring the Netherlands (TWh)</t>
  </si>
  <si>
    <t>Syngas</t>
  </si>
  <si>
    <t>Transport volume exit (TWh)</t>
  </si>
  <si>
    <t>Domestic</t>
  </si>
  <si>
    <t>Transit H</t>
  </si>
  <si>
    <t>Export H</t>
  </si>
  <si>
    <t>Export G</t>
  </si>
  <si>
    <t>Upper limit</t>
  </si>
  <si>
    <t>Peak capacity exit (GW)</t>
  </si>
  <si>
    <t>Export L</t>
  </si>
  <si>
    <t>UGS Injection</t>
  </si>
  <si>
    <t>Gas year</t>
  </si>
  <si>
    <t>Cold</t>
  </si>
  <si>
    <t>Average</t>
  </si>
  <si>
    <t>Warm</t>
  </si>
  <si>
    <t>Minimum flow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</si>
  <si>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</si>
  <si>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</si>
  <si>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</si>
  <si>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</si>
  <si>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</si>
  <si>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</si>
  <si>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</si>
  <si>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</si>
  <si>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</si>
  <si>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 xml:space="preserve">Gas year </t>
  </si>
  <si>
    <t>Required Groningen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</si>
</sst>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4" fontId="5" fillId="3" borderId="15" applyNumberFormat="0" applyBorder="0" applyProtection="0">
      <alignment horizontal="left" vertical="center" indent="1"/>
    </xf>
    <xf numFmtId="4" fontId="5" fillId="3" borderId="15" applyNumberFormat="0" applyProtection="0">
      <alignment horizontal="left" vertical="center" indent="1"/>
    </xf>
    <xf numFmtId="4" fontId="5" fillId="0" borderId="15" applyNumberFormat="0" applyProtection="0">
      <alignment horizontal="right" vertical="center"/>
    </xf>
    <xf numFmtId="0" fontId="4" fillId="4" borderId="16" applyNumberFormat="0" applyProtection="0">
      <alignment horizontal="left" vertical="center" indent="1"/>
    </xf>
    <xf numFmtId="0" fontId="6" fillId="0" borderId="0" applyNumberForma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6" fillId="0" borderId="0" xfId="9" applyFill="1" applyBorder="1"/>
    <xf numFmtId="0" fontId="6" fillId="0" borderId="0" xfId="9" quotePrefix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5" borderId="5" xfId="0" applyFill="1" applyBorder="1"/>
    <xf numFmtId="1" fontId="0" fillId="5" borderId="0" xfId="0" applyNumberFormat="1" applyFill="1" applyAlignment="1">
      <alignment horizontal="center"/>
    </xf>
    <xf numFmtId="1" fontId="0" fillId="5" borderId="7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1" fontId="0" fillId="5" borderId="6" xfId="0" applyNumberFormat="1" applyFill="1" applyBorder="1" applyAlignment="1">
      <alignment horizontal="center"/>
    </xf>
    <xf numFmtId="0" fontId="3" fillId="2" borderId="9" xfId="0" applyFont="1" applyFill="1" applyBorder="1"/>
    <xf numFmtId="0" fontId="3" fillId="2" borderId="17" xfId="0" applyFont="1" applyFill="1" applyBorder="1" applyAlignment="1">
      <alignment horizontal="center"/>
    </xf>
    <xf numFmtId="1" fontId="0" fillId="5" borderId="11" xfId="0" applyNumberFormat="1" applyFill="1" applyBorder="1"/>
    <xf numFmtId="1" fontId="0" fillId="5" borderId="14" xfId="0" applyNumberFormat="1" applyFill="1" applyBorder="1"/>
    <xf numFmtId="1" fontId="0" fillId="5" borderId="12" xfId="0" applyNumberFormat="1" applyFill="1" applyBorder="1"/>
    <xf numFmtId="1" fontId="0" fillId="5" borderId="1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3" xfId="0" applyFill="1" applyBorder="1"/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9" fontId="0" fillId="5" borderId="0" xfId="0" applyNumberFormat="1" applyFill="1" applyAlignment="1">
      <alignment horizontal="center"/>
    </xf>
    <xf numFmtId="9" fontId="0" fillId="5" borderId="4" xfId="0" applyNumberFormat="1" applyFill="1" applyBorder="1" applyAlignment="1">
      <alignment horizontal="center"/>
    </xf>
    <xf numFmtId="9" fontId="0" fillId="5" borderId="8" xfId="0" applyNumberFormat="1" applyFill="1" applyBorder="1" applyAlignment="1">
      <alignment horizontal="center"/>
    </xf>
    <xf numFmtId="9" fontId="0" fillId="5" borderId="6" xfId="0" applyNumberFormat="1" applyFill="1" applyBorder="1" applyAlignment="1">
      <alignment horizontal="center"/>
    </xf>
    <xf numFmtId="0" fontId="0" fillId="5" borderId="9" xfId="0" applyFill="1" applyBorder="1"/>
    <xf numFmtId="0" fontId="0" fillId="5" borderId="1" xfId="0" applyFill="1" applyBorder="1"/>
    <xf numFmtId="1" fontId="0" fillId="5" borderId="17" xfId="0" applyNumberFormat="1" applyFill="1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0" fontId="0" fillId="5" borderId="13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0" fillId="5" borderId="11" xfId="0" applyFill="1" applyBorder="1"/>
    <xf numFmtId="0" fontId="0" fillId="5" borderId="14" xfId="0" applyFill="1" applyBorder="1"/>
    <xf numFmtId="0" fontId="0" fillId="5" borderId="12" xfId="0" applyFill="1" applyBorder="1"/>
    <xf numFmtId="1" fontId="0" fillId="5" borderId="14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0" fontId="0" fillId="5" borderId="13" xfId="0" applyFill="1" applyBorder="1"/>
    <xf numFmtId="0" fontId="7" fillId="5" borderId="13" xfId="0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" fontId="3" fillId="5" borderId="9" xfId="0" applyNumberFormat="1" applyFont="1" applyFill="1" applyBorder="1" applyAlignment="1">
      <alignment horizontal="center"/>
    </xf>
    <xf numFmtId="1" fontId="3" fillId="5" borderId="17" xfId="0" applyNumberFormat="1" applyFont="1" applyFill="1" applyBorder="1" applyAlignment="1">
      <alignment horizontal="center"/>
    </xf>
    <xf numFmtId="1" fontId="3" fillId="5" borderId="10" xfId="0" applyNumberFormat="1" applyFont="1" applyFill="1" applyBorder="1" applyAlignment="1">
      <alignment horizontal="center"/>
    </xf>
    <xf numFmtId="1" fontId="0" fillId="5" borderId="11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0" fillId="5" borderId="6" xfId="0" applyFill="1" applyBorder="1"/>
    <xf numFmtId="2" fontId="0" fillId="5" borderId="0" xfId="0" applyNumberFormat="1" applyFill="1"/>
    <xf numFmtId="2" fontId="0" fillId="5" borderId="8" xfId="0" applyNumberFormat="1" applyFill="1" applyBorder="1"/>
    <xf numFmtId="0" fontId="3" fillId="2" borderId="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0" fontId="3" fillId="5" borderId="0" xfId="0" applyFont="1" applyFill="1"/>
    <xf numFmtId="0" fontId="3" fillId="5" borderId="9" xfId="0" applyFont="1" applyFill="1" applyBorder="1"/>
    <xf numFmtId="0" fontId="3" fillId="5" borderId="3" xfId="0" applyFont="1" applyFill="1" applyBorder="1"/>
    <xf numFmtId="1" fontId="3" fillId="5" borderId="0" xfId="0" applyNumberFormat="1" applyFont="1" applyFill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5" borderId="5" xfId="0" applyFont="1" applyFill="1" applyBorder="1"/>
    <xf numFmtId="1" fontId="3" fillId="5" borderId="8" xfId="0" applyNumberFormat="1" applyFont="1" applyFill="1" applyBorder="1" applyAlignment="1">
      <alignment horizontal="center"/>
    </xf>
    <xf numFmtId="1" fontId="3" fillId="5" borderId="6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" xfId="0" applyFont="1" applyFill="1" applyBorder="1"/>
    <xf numFmtId="0" fontId="6" fillId="5" borderId="0" xfId="9" applyFill="1"/>
    <xf numFmtId="0" fontId="8" fillId="5" borderId="0" xfId="0" applyFont="1" applyFill="1"/>
    <xf numFmtId="0" fontId="3" fillId="2" borderId="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0">
    <cellStyle name="=C:\WINNT35\SYSTEM32\COMMAND.COM" xfId="2" xr:uid="{00000000-0005-0000-0000-000000000000}"/>
    <cellStyle name="Hyperlink" xfId="9" builtinId="8"/>
    <cellStyle name="Normal 3 2" xfId="4" xr:uid="{00000000-0005-0000-0000-000002000000}"/>
    <cellStyle name="Normal_FES 2" xfId="3" xr:uid="{00000000-0005-0000-0000-000003000000}"/>
    <cellStyle name="SAPBEXchaText" xfId="5" xr:uid="{00000000-0005-0000-0000-000004000000}"/>
    <cellStyle name="SAPBEXstdData" xfId="7" xr:uid="{00000000-0005-0000-0000-000005000000}"/>
    <cellStyle name="SAPBEXstdItem" xfId="6" xr:uid="{00000000-0005-0000-0000-000006000000}"/>
    <cellStyle name="SAPBEXstdItemX 2" xfId="8" xr:uid="{00000000-0005-0000-0000-000007000000}"/>
    <cellStyle name="Standaard" xfId="0" builtinId="0"/>
    <cellStyle name="Standaard 3" xfId="1" xr:uid="{00000000-0005-0000-0000-000009000000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458907</xdr:colOff>
      <xdr:row>32</xdr:row>
      <xdr:rowOff>171450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3630C98-DC85-4BEE-AB5A-B325188B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49907" cy="633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570328</xdr:colOff>
      <xdr:row>21</xdr:row>
      <xdr:rowOff>47625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F82FEA7-15FA-41BB-8C88-8F11E392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71428" cy="4048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389345</xdr:colOff>
      <xdr:row>22</xdr:row>
      <xdr:rowOff>56621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416ABC2-9CA7-475D-8871-3B53C8D25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438095" cy="42285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341701</xdr:colOff>
      <xdr:row>21</xdr:row>
      <xdr:rowOff>76201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145187-0752-46FE-AE12-7C7ABBF2D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9590476" cy="4076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13</xdr:col>
      <xdr:colOff>141609</xdr:colOff>
      <xdr:row>45</xdr:row>
      <xdr:rowOff>133351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EC13FA-4EB2-46A4-BBD2-05A84D8C7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0123809" cy="8705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189437</xdr:colOff>
      <xdr:row>47</xdr:row>
      <xdr:rowOff>36976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AFB1141-D71C-4CF9-B5D6-560B096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04762" cy="89904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151215</xdr:colOff>
      <xdr:row>25</xdr:row>
      <xdr:rowOff>85119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7AC2F10-2C0A-4AC9-8C3E-4D712457D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76190" cy="484761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7</xdr:col>
      <xdr:colOff>447603</xdr:colOff>
      <xdr:row>21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D5D90A6-97EF-4187-8170-9B165794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8115228" cy="39719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8</xdr:col>
      <xdr:colOff>122644</xdr:colOff>
      <xdr:row>27</xdr:row>
      <xdr:rowOff>189851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1B9AE8B-E214-4BA2-91AF-A7857640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9447619" cy="51904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151198</xdr:colOff>
      <xdr:row>24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F47FB11-4D94-41B7-8EAD-75D9F5E45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19048" cy="47148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322684</xdr:colOff>
      <xdr:row>23</xdr:row>
      <xdr:rowOff>123262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B750B1E-9231-4268-A6ED-0E3CF580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23809" cy="4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180975</xdr:rowOff>
    </xdr:from>
    <xdr:to>
      <xdr:col>10</xdr:col>
      <xdr:colOff>142139</xdr:colOff>
      <xdr:row>17</xdr:row>
      <xdr:rowOff>190094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48D204F-25AC-48C0-834F-B343DAC37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180975"/>
          <a:ext cx="5885714" cy="324761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170521</xdr:colOff>
      <xdr:row>22</xdr:row>
      <xdr:rowOff>151881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77C696-D406-4915-BF98-CBAEE189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428571" cy="41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484853</xdr:colOff>
      <xdr:row>22</xdr:row>
      <xdr:rowOff>37595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951729E-534D-4044-BD00-C017B00F8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371428" cy="40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142875</xdr:rowOff>
    </xdr:from>
    <xdr:to>
      <xdr:col>9</xdr:col>
      <xdr:colOff>303817</xdr:colOff>
      <xdr:row>20</xdr:row>
      <xdr:rowOff>37661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C2C06D-97AC-4CD0-A9D0-B1DF39730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375"/>
          <a:ext cx="7866667" cy="35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608431</xdr:colOff>
      <xdr:row>25</xdr:row>
      <xdr:rowOff>189881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FA8A5A4-0E78-42ED-AE68-96F86909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52381" cy="49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55946</xdr:colOff>
      <xdr:row>25</xdr:row>
      <xdr:rowOff>104167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6CA90B8-7B09-4E0A-9C07-3345A1C1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8571" cy="48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27319</xdr:colOff>
      <xdr:row>47</xdr:row>
      <xdr:rowOff>122690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5CB9567-BFEB-410B-9F2D-AB2E22CF0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47619" cy="9076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344366</xdr:colOff>
      <xdr:row>26</xdr:row>
      <xdr:rowOff>44782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765EB59-716A-4DF4-B5FF-F2796855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49962" cy="49977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8348</xdr:colOff>
      <xdr:row>44</xdr:row>
      <xdr:rowOff>133350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E775C06-82F1-4D69-8108-B1BB1B395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9048" cy="851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551281</xdr:colOff>
      <xdr:row>44</xdr:row>
      <xdr:rowOff>160857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97E484D-781B-4065-B020-71D61F6AE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52381" cy="8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K44"/>
  <sheetViews>
    <sheetView showGridLines="0" workbookViewId="0"/>
  </sheetViews>
  <sheetFormatPr defaultRowHeight="15" x14ac:dyDescent="0.25"/>
  <cols>
    <col min="1" max="1" width="3.7109375" customWidth="1"/>
    <col min="3" max="10" width="7.140625" customWidth="1"/>
    <col min="11" max="11" width="93.140625" bestFit="1" customWidth="1"/>
  </cols>
  <sheetData>
    <row r="1" spans="2:11" ht="21" x14ac:dyDescent="0.35">
      <c r="B1" s="4"/>
      <c r="C1" s="4"/>
      <c r="D1" s="4"/>
      <c r="E1" s="4"/>
      <c r="F1" s="4"/>
      <c r="G1" s="4"/>
      <c r="H1" s="4"/>
      <c r="I1" s="4"/>
      <c r="J1" s="5"/>
      <c r="K1" s="4" t="s">
        <v>0</v>
      </c>
    </row>
    <row r="2" spans="2:11" ht="14.25" customHeight="1" x14ac:dyDescent="0.35">
      <c r="B2" s="4"/>
      <c r="C2" s="4"/>
      <c r="D2" s="4"/>
      <c r="E2" s="4"/>
      <c r="F2" s="4"/>
      <c r="G2" s="4"/>
      <c r="H2" s="4"/>
      <c r="I2" s="4"/>
      <c r="J2" s="5"/>
      <c r="K2" s="3" t="s">
        <v>1</v>
      </c>
    </row>
    <row r="3" spans="2:11" x14ac:dyDescent="0.25">
      <c r="K3" s="3" t="s">
        <v>2</v>
      </c>
    </row>
    <row r="4" spans="2:11" x14ac:dyDescent="0.25">
      <c r="K4" s="3" t="s">
        <v>3</v>
      </c>
    </row>
    <row r="5" spans="2:11" x14ac:dyDescent="0.25">
      <c r="K5" s="2" t="s">
        <v>4</v>
      </c>
    </row>
    <row r="6" spans="2:11" x14ac:dyDescent="0.25">
      <c r="C6" s="1"/>
      <c r="D6" s="1"/>
      <c r="E6" s="1"/>
      <c r="F6" s="1"/>
      <c r="G6" s="1"/>
      <c r="K6" s="2" t="s">
        <v>5</v>
      </c>
    </row>
    <row r="7" spans="2:11" x14ac:dyDescent="0.25">
      <c r="C7" s="1"/>
      <c r="D7" s="1"/>
      <c r="E7" s="1"/>
      <c r="F7" s="1"/>
      <c r="G7" s="1"/>
      <c r="K7" s="2" t="s">
        <v>6</v>
      </c>
    </row>
    <row r="8" spans="2:11" x14ac:dyDescent="0.25">
      <c r="C8" s="1"/>
      <c r="D8" s="1"/>
      <c r="E8" s="1"/>
      <c r="F8" s="1"/>
      <c r="G8" s="1"/>
      <c r="K8" s="2" t="s">
        <v>7</v>
      </c>
    </row>
    <row r="9" spans="2:11" x14ac:dyDescent="0.25">
      <c r="C9" s="1"/>
      <c r="D9" s="1"/>
      <c r="E9" s="1"/>
      <c r="F9" s="1"/>
      <c r="G9" s="1"/>
      <c r="K9" s="2" t="s">
        <v>8</v>
      </c>
    </row>
    <row r="10" spans="2:11" x14ac:dyDescent="0.25">
      <c r="K10" s="2" t="s">
        <v>9</v>
      </c>
    </row>
    <row r="11" spans="2:11" x14ac:dyDescent="0.25">
      <c r="K11" s="2" t="s">
        <v>10</v>
      </c>
    </row>
    <row r="12" spans="2:11" x14ac:dyDescent="0.25">
      <c r="K12" s="2" t="s">
        <v>11</v>
      </c>
    </row>
    <row r="13" spans="2:11" x14ac:dyDescent="0.25">
      <c r="K13" s="2" t="s">
        <v>12</v>
      </c>
    </row>
    <row r="14" spans="2:11" x14ac:dyDescent="0.25">
      <c r="K14" s="2" t="s">
        <v>13</v>
      </c>
    </row>
    <row r="15" spans="2:11" x14ac:dyDescent="0.25">
      <c r="K15" s="2" t="s">
        <v>14</v>
      </c>
    </row>
    <row r="16" spans="2:11" x14ac:dyDescent="0.25">
      <c r="K16" s="2" t="s">
        <v>15</v>
      </c>
    </row>
    <row r="17" spans="11:11" x14ac:dyDescent="0.25">
      <c r="K17" s="2" t="s">
        <v>16</v>
      </c>
    </row>
    <row r="18" spans="11:11" x14ac:dyDescent="0.25">
      <c r="K18" s="2" t="s">
        <v>17</v>
      </c>
    </row>
    <row r="19" spans="11:11" x14ac:dyDescent="0.25">
      <c r="K19" s="2" t="s">
        <v>18</v>
      </c>
    </row>
    <row r="20" spans="11:11" x14ac:dyDescent="0.25">
      <c r="K20" s="2" t="s">
        <v>19</v>
      </c>
    </row>
    <row r="21" spans="11:11" x14ac:dyDescent="0.25">
      <c r="K21" s="2" t="s">
        <v>20</v>
      </c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  <row r="28" spans="11:11" x14ac:dyDescent="0.25">
      <c r="K28" s="2"/>
    </row>
    <row r="29" spans="11:11" x14ac:dyDescent="0.25">
      <c r="K29" s="2"/>
    </row>
    <row r="30" spans="11:11" x14ac:dyDescent="0.25">
      <c r="K30" s="2"/>
    </row>
    <row r="31" spans="11:11" x14ac:dyDescent="0.25">
      <c r="K31" s="2"/>
    </row>
    <row r="32" spans="11:11" x14ac:dyDescent="0.25">
      <c r="K32" s="2"/>
    </row>
    <row r="33" spans="11:11" x14ac:dyDescent="0.25">
      <c r="K33" s="2"/>
    </row>
    <row r="34" spans="11:11" x14ac:dyDescent="0.25">
      <c r="K34" s="2"/>
    </row>
    <row r="35" spans="11:11" x14ac:dyDescent="0.25">
      <c r="K35" s="2"/>
    </row>
    <row r="36" spans="11:11" x14ac:dyDescent="0.25">
      <c r="K36" s="2"/>
    </row>
    <row r="37" spans="11:11" x14ac:dyDescent="0.25">
      <c r="K37" s="2"/>
    </row>
    <row r="38" spans="11:11" x14ac:dyDescent="0.25">
      <c r="K38" s="2"/>
    </row>
    <row r="39" spans="11:11" x14ac:dyDescent="0.25">
      <c r="K39" s="2"/>
    </row>
    <row r="40" spans="11:11" x14ac:dyDescent="0.25">
      <c r="K40" s="2"/>
    </row>
    <row r="41" spans="11:11" x14ac:dyDescent="0.25">
      <c r="K41" s="2"/>
    </row>
    <row r="42" spans="11:11" x14ac:dyDescent="0.25">
      <c r="K42" s="2"/>
    </row>
    <row r="43" spans="11:11" x14ac:dyDescent="0.25">
      <c r="K43" s="2"/>
    </row>
    <row r="44" spans="11:11" x14ac:dyDescent="0.25">
      <c r="K44" s="2"/>
    </row>
  </sheetData>
  <hyperlinks>
    <hyperlink ref="K3" location="'Figure 2.2'!A1" display="Figure 2.2 Trend in both volume and required transmission capacity" xr:uid="{F03AC5B8-F1CF-4259-82A2-1C596326BA01}"/>
    <hyperlink ref="K4" location="'Figure 2.3'!A1" display="Figure 2.3 Comparison of gas demand under IP2022 and 2020 C&amp;EO" xr:uid="{A65C4A30-BB4C-44E4-BCFD-DBB5DF38AEC6}"/>
    <hyperlink ref="K5" location="'Figure 2.4'!A1" display="Figure 2.4 Heating technologies in the built environment " xr:uid="{8B824E1A-9B2B-45A6-9B97-B00AA6BDF213}"/>
    <hyperlink ref="K6" location="'Figure 2.5'!A1" display="Figure 2.5 Trend in the annual volume and in transmission capacity for the built environment " xr:uid="{2C632058-F3A8-42FF-B556-325E7339C3A3}"/>
    <hyperlink ref="K7" location="'Figure 2.6'!A1" display="Figure 2.6 Total installed electrical capacity in the Netherlands per scenario" xr:uid="{6287DFA2-6DA2-4A9F-B687-EC4CA3253989}"/>
    <hyperlink ref="K8" location="'Figure 2.7'!A1" display="Figure 2.7 Trend in gas utilisation for the generation of electricity " xr:uid="{E31879A1-88C8-49EC-836E-8994D5A96EE1}"/>
    <hyperlink ref="K9" location="'Figure 2.8'!A1" display="Figure 2.8 Trend in gas demand in industry " xr:uid="{7C18BBB2-6E4A-4370-84B9-5E561A8B17E4}"/>
    <hyperlink ref="K10" location="'Figure 2.9'!A1" display="Figure 2.9 Gas consumption for mobility in the various scenarios" xr:uid="{46DA0A49-9ADF-4242-B00A-BCB60EB1E95E}"/>
    <hyperlink ref="K11" location="'Figure 2.10'!A1" display="Figure 2.10 Total domestic natural gas production, split into Groningen and other gas fields" xr:uid="{BDB6B307-9EE9-45FB-9C5A-DB62A1A7DFA9}"/>
    <hyperlink ref="K12" location="'Figure 2.11'!A1" display="Figure 2.11 Production of green gas in the Netherlands " xr:uid="{376E8409-32D3-4CA8-9265-A0FF46394199}"/>
    <hyperlink ref="K13" location="'Figure 2.12'!A1" display="Figure 2.12 Total methane production in the Netherlands" xr:uid="{25CC9147-8A1B-4A80-860D-971DB39A5E77}"/>
    <hyperlink ref="K14" location="'Figure 2.13'!A1" display="Figure 2.13 Trend in hydrogen supply and demand in the Netherlands " xr:uid="{7720A2F2-6014-4919-B544-D7E292D377F0}"/>
    <hyperlink ref="K15" location="'Figure 2.14'!A1" display="Figure 2.14 Trend in gas demand in countries neighbouring the Netherlands" xr:uid="{B7A1A9D7-14C4-4D53-8B81-BC88AAF80F11}"/>
    <hyperlink ref="K16" location="'Figure 2.15'!A1" display="Figure 2.15 Trend in gas production in countries neighbouring the Netherlands" xr:uid="{5F08B16E-25CE-408E-8D7D-D5F28F8B42D4}"/>
    <hyperlink ref="K17" location="'Figure 2.16'!A1" display="Figure 2.16 Renewable methane production (green gas and syngas) in countries surrounding the Netherlands" xr:uid="{2D0E10F0-C2A8-41CE-BF36-D258D10A949D}"/>
    <hyperlink ref="K18" location="'Figure 2.17'!A1" display="Figure 2.17 Total methane production in countries surrounding the Netherlands" xr:uid="{03E1CB02-7A0C-47F0-B52B-CCDE75826EF8}"/>
    <hyperlink ref="K19" location="'Figure 2.18'!A1" display="Figure 2.18 Utilisation of the GTS network" xr:uid="{29694416-3B9F-4AD8-B809-7308B55C3460}"/>
    <hyperlink ref="K20" location="'Figure 3.1'!A1" display="Figure 3.1 Development of required volume from Groningen in a cold, average and warm year (base case)" xr:uid="{5B2178BB-A42D-42E5-A0FC-6FEC88B1C343}"/>
    <hyperlink ref="K21" location="'Figure 3.2'!A1" display="Figure 3.2 Development of required capacity from Groningen (base case)" xr:uid="{8FB16865-BE0C-4716-94FC-8B22909A6E79}"/>
    <hyperlink ref="K2" location="'Figure 2.1'!A1" display="Figure 2.1 Summary of the different scenarios" xr:uid="{364FF02B-1F6B-4929-8DB5-D29464668031}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B444-32B3-4934-AE55-A6F25AA36EE8}">
  <sheetPr>
    <tabColor theme="6"/>
  </sheetPr>
  <dimension ref="A1:O55"/>
  <sheetViews>
    <sheetView workbookViewId="0">
      <selection activeCell="O1" sqref="O1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" spans="15:15" x14ac:dyDescent="0.25">
      <c r="O1" s="91" t="s">
        <v>21</v>
      </c>
    </row>
    <row r="22" spans="1:13" ht="15.75" thickBot="1" x14ac:dyDescent="0.3"/>
    <row r="23" spans="1:13" ht="15.75" thickBot="1" x14ac:dyDescent="0.3">
      <c r="A23" s="7" t="s">
        <v>22</v>
      </c>
      <c r="B23" s="96" t="s">
        <v>23</v>
      </c>
      <c r="C23" s="97"/>
      <c r="D23" s="97"/>
      <c r="E23" s="98"/>
      <c r="F23" s="96" t="s">
        <v>24</v>
      </c>
      <c r="G23" s="97"/>
      <c r="H23" s="97"/>
      <c r="I23" s="98"/>
      <c r="J23" s="96" t="s">
        <v>25</v>
      </c>
      <c r="K23" s="97"/>
      <c r="L23" s="97"/>
      <c r="M23" s="98"/>
    </row>
    <row r="24" spans="1:13" ht="15.75" thickBot="1" x14ac:dyDescent="0.3">
      <c r="A24" s="41"/>
      <c r="B24" s="35">
        <v>2021</v>
      </c>
      <c r="C24" s="35">
        <v>2025</v>
      </c>
      <c r="D24" s="35">
        <v>2030</v>
      </c>
      <c r="E24" s="35">
        <v>2035</v>
      </c>
      <c r="F24" s="35">
        <v>2021</v>
      </c>
      <c r="G24" s="35">
        <v>2025</v>
      </c>
      <c r="H24" s="35">
        <v>2030</v>
      </c>
      <c r="I24" s="35">
        <v>2035</v>
      </c>
      <c r="J24" s="35">
        <v>2021</v>
      </c>
      <c r="K24" s="35">
        <v>2025</v>
      </c>
      <c r="L24" s="35">
        <v>2030</v>
      </c>
      <c r="M24" s="36">
        <v>2035</v>
      </c>
    </row>
    <row r="25" spans="1:13" x14ac:dyDescent="0.25">
      <c r="A25" s="29" t="s">
        <v>39</v>
      </c>
      <c r="B25" s="14">
        <v>105.49004414728611</v>
      </c>
      <c r="C25" s="14">
        <v>95.902533196913666</v>
      </c>
      <c r="D25" s="14">
        <v>85.897894487648273</v>
      </c>
      <c r="E25" s="14">
        <v>65.147309603574087</v>
      </c>
      <c r="F25" s="14">
        <v>105.49004414728611</v>
      </c>
      <c r="G25" s="14">
        <v>91.625413179223315</v>
      </c>
      <c r="H25" s="14">
        <v>73.790389937242125</v>
      </c>
      <c r="I25" s="14">
        <v>54.72853230173321</v>
      </c>
      <c r="J25" s="14">
        <v>105.49004414728611</v>
      </c>
      <c r="K25" s="14">
        <v>98.672859525145114</v>
      </c>
      <c r="L25" s="14">
        <v>86.088502905640453</v>
      </c>
      <c r="M25" s="17">
        <v>62.788762310249702</v>
      </c>
    </row>
    <row r="26" spans="1:13" x14ac:dyDescent="0.25">
      <c r="A26" s="29" t="s">
        <v>40</v>
      </c>
      <c r="B26" s="14">
        <v>83.500691781828024</v>
      </c>
      <c r="C26" s="14">
        <v>76.826392396424936</v>
      </c>
      <c r="D26" s="14">
        <v>69.121014936125889</v>
      </c>
      <c r="E26" s="14">
        <v>52.498474735868605</v>
      </c>
      <c r="F26" s="14">
        <v>83.500691781828024</v>
      </c>
      <c r="G26" s="14">
        <v>73.526442280571558</v>
      </c>
      <c r="H26" s="14">
        <v>60.258270640089506</v>
      </c>
      <c r="I26" s="14">
        <v>45.046712908894676</v>
      </c>
      <c r="J26" s="14">
        <v>83.500691781828024</v>
      </c>
      <c r="K26" s="14">
        <v>79.19979031163264</v>
      </c>
      <c r="L26" s="14">
        <v>68.927120206215491</v>
      </c>
      <c r="M26" s="17">
        <v>49.582277122009515</v>
      </c>
    </row>
    <row r="27" spans="1:13" x14ac:dyDescent="0.25">
      <c r="A27" s="29" t="s">
        <v>41</v>
      </c>
      <c r="B27" s="14">
        <v>21.989352365458089</v>
      </c>
      <c r="C27" s="14">
        <v>19.07614080048873</v>
      </c>
      <c r="D27" s="14">
        <v>16.776879551522381</v>
      </c>
      <c r="E27" s="14">
        <v>12.64883486770548</v>
      </c>
      <c r="F27" s="14">
        <v>21.989352365458089</v>
      </c>
      <c r="G27" s="14">
        <v>18.098970898651753</v>
      </c>
      <c r="H27" s="14">
        <v>13.532119297152613</v>
      </c>
      <c r="I27" s="14">
        <v>9.6818193928385305</v>
      </c>
      <c r="J27" s="14">
        <v>21.989352365458089</v>
      </c>
      <c r="K27" s="14">
        <v>19.473069213512471</v>
      </c>
      <c r="L27" s="14">
        <v>17.161382699424966</v>
      </c>
      <c r="M27" s="17">
        <v>13.206485188240185</v>
      </c>
    </row>
    <row r="28" spans="1:13" x14ac:dyDescent="0.25">
      <c r="A28" s="29" t="s">
        <v>42</v>
      </c>
      <c r="B28" s="14">
        <v>135.3898097838017</v>
      </c>
      <c r="C28" s="14">
        <v>145.59896297760673</v>
      </c>
      <c r="D28" s="14">
        <v>145.57107859122868</v>
      </c>
      <c r="E28" s="14">
        <v>106.64605394414352</v>
      </c>
      <c r="F28" s="14">
        <v>135.3898097838017</v>
      </c>
      <c r="G28" s="14">
        <v>125.24600293694871</v>
      </c>
      <c r="H28" s="14">
        <v>114.85182780756777</v>
      </c>
      <c r="I28" s="14">
        <v>70.820314321973456</v>
      </c>
      <c r="J28" s="14">
        <v>135.3898097838017</v>
      </c>
      <c r="K28" s="14">
        <v>140.09796208907446</v>
      </c>
      <c r="L28" s="14">
        <v>154.04064721835655</v>
      </c>
      <c r="M28" s="17">
        <v>128.21548380308076</v>
      </c>
    </row>
    <row r="29" spans="1:13" x14ac:dyDescent="0.25">
      <c r="A29" s="29" t="s">
        <v>43</v>
      </c>
      <c r="B29" s="14">
        <v>74.86429220698318</v>
      </c>
      <c r="C29" s="14">
        <v>82.259556001602093</v>
      </c>
      <c r="D29" s="14">
        <v>83.607941930946879</v>
      </c>
      <c r="E29" s="14">
        <v>62.665359223286046</v>
      </c>
      <c r="F29" s="14">
        <v>74.86429220698318</v>
      </c>
      <c r="G29" s="14">
        <v>69.493335659617699</v>
      </c>
      <c r="H29" s="14">
        <v>63.924496879715527</v>
      </c>
      <c r="I29" s="14">
        <v>44.225923070775679</v>
      </c>
      <c r="J29" s="14">
        <v>74.86429220698318</v>
      </c>
      <c r="K29" s="14">
        <v>76.624107242369433</v>
      </c>
      <c r="L29" s="14">
        <v>84.444612382022086</v>
      </c>
      <c r="M29" s="17">
        <v>69.847165009754221</v>
      </c>
    </row>
    <row r="30" spans="1:13" x14ac:dyDescent="0.25">
      <c r="A30" s="29" t="s">
        <v>44</v>
      </c>
      <c r="B30" s="14">
        <v>60.525517576818515</v>
      </c>
      <c r="C30" s="14">
        <v>63.339406976004639</v>
      </c>
      <c r="D30" s="14">
        <v>61.963136660281805</v>
      </c>
      <c r="E30" s="14">
        <v>43.980694720857471</v>
      </c>
      <c r="F30" s="14">
        <v>60.525517576818515</v>
      </c>
      <c r="G30" s="14">
        <v>55.752667277331014</v>
      </c>
      <c r="H30" s="14">
        <v>50.927330927852246</v>
      </c>
      <c r="I30" s="14">
        <v>26.594391251197781</v>
      </c>
      <c r="J30" s="14">
        <v>60.525517576818515</v>
      </c>
      <c r="K30" s="14">
        <v>63.473854846705024</v>
      </c>
      <c r="L30" s="14">
        <v>69.596034836334468</v>
      </c>
      <c r="M30" s="17">
        <v>58.368318793326537</v>
      </c>
    </row>
    <row r="31" spans="1:13" x14ac:dyDescent="0.25">
      <c r="A31" s="29" t="s">
        <v>45</v>
      </c>
      <c r="B31" s="14">
        <v>51.911527386984261</v>
      </c>
      <c r="C31" s="14">
        <v>54.68527206898333</v>
      </c>
      <c r="D31" s="14">
        <v>56.690603943058022</v>
      </c>
      <c r="E31" s="14">
        <v>46.03460621846002</v>
      </c>
      <c r="F31" s="14">
        <v>51.911527386984261</v>
      </c>
      <c r="G31" s="14">
        <v>50.051986998183992</v>
      </c>
      <c r="H31" s="14">
        <v>43.851917964724201</v>
      </c>
      <c r="I31" s="14">
        <v>42.531334845487606</v>
      </c>
      <c r="J31" s="14">
        <v>51.911527386984261</v>
      </c>
      <c r="K31" s="14">
        <v>47.699651495690333</v>
      </c>
      <c r="L31" s="14">
        <v>49.309103860104869</v>
      </c>
      <c r="M31" s="17">
        <v>38.796669631419654</v>
      </c>
    </row>
    <row r="32" spans="1:13" x14ac:dyDescent="0.25">
      <c r="A32" s="29" t="s">
        <v>46</v>
      </c>
      <c r="B32" s="14">
        <v>34.595836686625219</v>
      </c>
      <c r="C32" s="14">
        <v>36.220629506438513</v>
      </c>
      <c r="D32" s="14">
        <v>37.548855189519799</v>
      </c>
      <c r="E32" s="14">
        <v>30.490886361692919</v>
      </c>
      <c r="F32" s="14">
        <v>34.595836686625219</v>
      </c>
      <c r="G32" s="14">
        <v>33.268108792726764</v>
      </c>
      <c r="H32" s="14">
        <v>29.147102145477362</v>
      </c>
      <c r="I32" s="14">
        <v>28.269348723176758</v>
      </c>
      <c r="J32" s="14">
        <v>34.595836686625219</v>
      </c>
      <c r="K32" s="14">
        <v>31.593724215766809</v>
      </c>
      <c r="L32" s="14">
        <v>32.659740267148671</v>
      </c>
      <c r="M32" s="17">
        <v>25.696860299619441</v>
      </c>
    </row>
    <row r="33" spans="1:13" x14ac:dyDescent="0.25">
      <c r="A33" s="29" t="s">
        <v>47</v>
      </c>
      <c r="B33" s="14">
        <v>17.315690700359042</v>
      </c>
      <c r="C33" s="14">
        <v>18.464642562544821</v>
      </c>
      <c r="D33" s="14">
        <v>19.141748753538227</v>
      </c>
      <c r="E33" s="14">
        <v>15.543719856767101</v>
      </c>
      <c r="F33" s="14">
        <v>17.315690700359042</v>
      </c>
      <c r="G33" s="14">
        <v>16.783878205457231</v>
      </c>
      <c r="H33" s="14">
        <v>14.704815819246837</v>
      </c>
      <c r="I33" s="14">
        <v>14.261986122310848</v>
      </c>
      <c r="J33" s="14">
        <v>17.315690700359042</v>
      </c>
      <c r="K33" s="14">
        <v>16.105927279923524</v>
      </c>
      <c r="L33" s="14">
        <v>16.649363592956199</v>
      </c>
      <c r="M33" s="17">
        <v>13.099809331800213</v>
      </c>
    </row>
    <row r="34" spans="1:13" x14ac:dyDescent="0.25">
      <c r="A34" s="29" t="s">
        <v>48</v>
      </c>
      <c r="B34" s="14">
        <v>1.0797848575837496</v>
      </c>
      <c r="C34" s="14">
        <v>1.4125842417906429</v>
      </c>
      <c r="D34" s="14">
        <v>1.5836003556896296</v>
      </c>
      <c r="E34" s="14">
        <v>2.0332132370046994</v>
      </c>
      <c r="F34" s="14">
        <v>1.0797848575837496</v>
      </c>
      <c r="G34" s="14">
        <v>1.3873271899181789</v>
      </c>
      <c r="H34" s="14">
        <v>1.576851997885206</v>
      </c>
      <c r="I34" s="14">
        <v>1.3068179592306322</v>
      </c>
      <c r="J34" s="14">
        <v>1.0797848575837496</v>
      </c>
      <c r="K34" s="14">
        <v>1.3873271899181789</v>
      </c>
      <c r="L34" s="14">
        <v>1.5844924078215519</v>
      </c>
      <c r="M34" s="17">
        <v>2.9470921096838145</v>
      </c>
    </row>
    <row r="35" spans="1:13" x14ac:dyDescent="0.25">
      <c r="A35" s="29" t="s">
        <v>49</v>
      </c>
      <c r="B35" s="14">
        <v>100.2751914472089</v>
      </c>
      <c r="C35" s="14">
        <v>45.349526627669249</v>
      </c>
      <c r="D35" s="14">
        <v>22.019251112404188</v>
      </c>
      <c r="E35" s="14">
        <v>22.904897384232815</v>
      </c>
      <c r="F35" s="14">
        <v>100.2751914472089</v>
      </c>
      <c r="G35" s="14">
        <v>57.939121240185074</v>
      </c>
      <c r="H35" s="14">
        <v>37.612830960217352</v>
      </c>
      <c r="I35" s="14">
        <v>25.208330712128195</v>
      </c>
      <c r="J35" s="14">
        <v>100.2751914472089</v>
      </c>
      <c r="K35" s="14">
        <v>60.062014573327559</v>
      </c>
      <c r="L35" s="14">
        <v>23.563988059439144</v>
      </c>
      <c r="M35" s="17">
        <v>29.939760633393323</v>
      </c>
    </row>
    <row r="36" spans="1:13" ht="15.75" thickBot="1" x14ac:dyDescent="0.3">
      <c r="A36" s="13" t="s">
        <v>50</v>
      </c>
      <c r="B36" s="18">
        <v>394.14635762286468</v>
      </c>
      <c r="C36" s="18">
        <v>342.9488791129636</v>
      </c>
      <c r="D36" s="18">
        <v>311.76242849002881</v>
      </c>
      <c r="E36" s="18">
        <v>242.76608038741514</v>
      </c>
      <c r="F36" s="18">
        <v>394.14635762286468</v>
      </c>
      <c r="G36" s="18">
        <v>326.24985154445926</v>
      </c>
      <c r="H36" s="18">
        <v>271.68381866763667</v>
      </c>
      <c r="I36" s="18">
        <v>194.59533014055307</v>
      </c>
      <c r="J36" s="18">
        <v>394.14635762286468</v>
      </c>
      <c r="K36" s="18">
        <v>347.91981487315564</v>
      </c>
      <c r="L36" s="18">
        <v>314.58673445136259</v>
      </c>
      <c r="M36" s="19">
        <v>262.68776848782727</v>
      </c>
    </row>
    <row r="37" spans="1:13" ht="15.75" thickBot="1" x14ac:dyDescent="0.3">
      <c r="A37" s="41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4"/>
    </row>
    <row r="38" spans="1:13" ht="15.75" thickBot="1" x14ac:dyDescent="0.3">
      <c r="A38" s="13" t="s">
        <v>51</v>
      </c>
      <c r="B38" s="18">
        <v>152.18671883419316</v>
      </c>
      <c r="C38" s="18">
        <v>100.03479869665259</v>
      </c>
      <c r="D38" s="18">
        <v>78.709855055462214</v>
      </c>
      <c r="E38" s="18">
        <v>68.939503602692838</v>
      </c>
      <c r="F38" s="18">
        <v>152.18671883419316</v>
      </c>
      <c r="G38" s="18">
        <v>107.99110823836907</v>
      </c>
      <c r="H38" s="18">
        <v>81.464748924941546</v>
      </c>
      <c r="I38" s="18">
        <v>67.739665557615808</v>
      </c>
      <c r="J38" s="18">
        <v>152.18671883419316</v>
      </c>
      <c r="K38" s="18">
        <v>107.76166606901789</v>
      </c>
      <c r="L38" s="18">
        <v>72.873091919544009</v>
      </c>
      <c r="M38" s="19">
        <v>68.736430264812981</v>
      </c>
    </row>
    <row r="39" spans="1:13" ht="15.75" thickBot="1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5.75" thickBot="1" x14ac:dyDescent="0.3">
      <c r="A40" s="7" t="s">
        <v>26</v>
      </c>
      <c r="B40" s="96" t="s">
        <v>23</v>
      </c>
      <c r="C40" s="97"/>
      <c r="D40" s="97"/>
      <c r="E40" s="98"/>
      <c r="F40" s="96" t="s">
        <v>24</v>
      </c>
      <c r="G40" s="97"/>
      <c r="H40" s="97"/>
      <c r="I40" s="98"/>
      <c r="J40" s="96" t="s">
        <v>25</v>
      </c>
      <c r="K40" s="97"/>
      <c r="L40" s="97"/>
      <c r="M40" s="98"/>
    </row>
    <row r="41" spans="1:13" ht="15.75" thickBot="1" x14ac:dyDescent="0.3">
      <c r="A41" s="41"/>
      <c r="B41" s="35">
        <v>2021</v>
      </c>
      <c r="C41" s="35">
        <v>2025</v>
      </c>
      <c r="D41" s="35">
        <v>2030</v>
      </c>
      <c r="E41" s="35">
        <v>2035</v>
      </c>
      <c r="F41" s="35">
        <f>B41</f>
        <v>2021</v>
      </c>
      <c r="G41" s="35">
        <f>C41</f>
        <v>2025</v>
      </c>
      <c r="H41" s="35">
        <f>D41</f>
        <v>2030</v>
      </c>
      <c r="I41" s="35">
        <v>2035</v>
      </c>
      <c r="J41" s="35">
        <f t="shared" ref="J41:L41" si="0">F41</f>
        <v>2021</v>
      </c>
      <c r="K41" s="35">
        <f t="shared" si="0"/>
        <v>2025</v>
      </c>
      <c r="L41" s="35">
        <f t="shared" si="0"/>
        <v>2030</v>
      </c>
      <c r="M41" s="36">
        <v>2035</v>
      </c>
    </row>
    <row r="42" spans="1:13" x14ac:dyDescent="0.25">
      <c r="A42" s="42" t="s">
        <v>39</v>
      </c>
      <c r="B42" s="15">
        <v>89.390416666666667</v>
      </c>
      <c r="C42" s="15">
        <v>82.87923593482877</v>
      </c>
      <c r="D42" s="15">
        <v>77.058016866060228</v>
      </c>
      <c r="E42" s="15">
        <v>62.281828123702965</v>
      </c>
      <c r="F42" s="15">
        <v>89.390416666666667</v>
      </c>
      <c r="G42" s="15">
        <v>79.509988045046356</v>
      </c>
      <c r="H42" s="15">
        <v>68.889919291883331</v>
      </c>
      <c r="I42" s="15">
        <v>55.263018868309565</v>
      </c>
      <c r="J42" s="15">
        <v>89.390416666666667</v>
      </c>
      <c r="K42" s="15">
        <v>88.374695979694906</v>
      </c>
      <c r="L42" s="15">
        <v>83.195962897579108</v>
      </c>
      <c r="M42" s="16">
        <v>60.336976014106916</v>
      </c>
    </row>
    <row r="43" spans="1:13" x14ac:dyDescent="0.25">
      <c r="A43" s="29" t="s">
        <v>52</v>
      </c>
      <c r="B43" s="14">
        <v>77.667083333333338</v>
      </c>
      <c r="C43" s="14">
        <v>71.916049568658778</v>
      </c>
      <c r="D43" s="14">
        <v>66.78949499004996</v>
      </c>
      <c r="E43" s="14">
        <v>54.011350017352477</v>
      </c>
      <c r="F43" s="14">
        <v>77.667083333333338</v>
      </c>
      <c r="G43" s="14">
        <v>69.302915857166738</v>
      </c>
      <c r="H43" s="14">
        <v>60.136997688514263</v>
      </c>
      <c r="I43" s="14">
        <v>48.501906140964358</v>
      </c>
      <c r="J43" s="14">
        <v>77.667083333333338</v>
      </c>
      <c r="K43" s="14">
        <v>76.432046642460548</v>
      </c>
      <c r="L43" s="14">
        <v>71.713999275138093</v>
      </c>
      <c r="M43" s="17">
        <v>51.198304989131806</v>
      </c>
    </row>
    <row r="44" spans="1:13" x14ac:dyDescent="0.25">
      <c r="A44" s="29" t="s">
        <v>53</v>
      </c>
      <c r="B44" s="14">
        <v>11.723333333333333</v>
      </c>
      <c r="C44" s="14">
        <v>10.963186366169987</v>
      </c>
      <c r="D44" s="14">
        <v>10.268521876010265</v>
      </c>
      <c r="E44" s="14">
        <v>8.2704781063504846</v>
      </c>
      <c r="F44" s="14">
        <v>11.723333333333333</v>
      </c>
      <c r="G44" s="14">
        <v>10.207072187879623</v>
      </c>
      <c r="H44" s="14">
        <v>8.7529216033690691</v>
      </c>
      <c r="I44" s="14">
        <v>6.7611127273452043</v>
      </c>
      <c r="J44" s="14">
        <v>11.723333333333333</v>
      </c>
      <c r="K44" s="14">
        <v>11.942649337234354</v>
      </c>
      <c r="L44" s="14">
        <v>11.481963622441011</v>
      </c>
      <c r="M44" s="17">
        <v>9.1386710249751086</v>
      </c>
    </row>
    <row r="45" spans="1:13" x14ac:dyDescent="0.25">
      <c r="A45" s="29" t="s">
        <v>42</v>
      </c>
      <c r="B45" s="14">
        <v>35.471713339207135</v>
      </c>
      <c r="C45" s="14">
        <v>38.320246966443804</v>
      </c>
      <c r="D45" s="14">
        <v>38.482982776177963</v>
      </c>
      <c r="E45" s="14">
        <v>27.402292098493206</v>
      </c>
      <c r="F45" s="14">
        <v>35.471713339207135</v>
      </c>
      <c r="G45" s="14">
        <v>34.485240367386666</v>
      </c>
      <c r="H45" s="14">
        <v>31.759309972640487</v>
      </c>
      <c r="I45" s="14">
        <v>18.628582606369367</v>
      </c>
      <c r="J45" s="14">
        <v>35.471713339207135</v>
      </c>
      <c r="K45" s="14">
        <v>37.710949889517678</v>
      </c>
      <c r="L45" s="14">
        <v>41.712347402975382</v>
      </c>
      <c r="M45" s="17">
        <v>33.835810920827591</v>
      </c>
    </row>
    <row r="46" spans="1:13" x14ac:dyDescent="0.25">
      <c r="A46" s="29" t="s">
        <v>54</v>
      </c>
      <c r="B46" s="14">
        <v>11.919737277299996</v>
      </c>
      <c r="C46" s="14">
        <v>12.894911900229069</v>
      </c>
      <c r="D46" s="14">
        <v>13.030598158267793</v>
      </c>
      <c r="E46" s="14">
        <v>9.5247309772759685</v>
      </c>
      <c r="F46" s="14">
        <v>11.919737277299996</v>
      </c>
      <c r="G46" s="14">
        <v>11.60887356762799</v>
      </c>
      <c r="H46" s="14">
        <v>10.840275769616259</v>
      </c>
      <c r="I46" s="14">
        <v>6.5993385707985226</v>
      </c>
      <c r="J46" s="14">
        <v>11.919737277299996</v>
      </c>
      <c r="K46" s="14">
        <v>12.534810347557864</v>
      </c>
      <c r="L46" s="14">
        <v>14.042071102663371</v>
      </c>
      <c r="M46" s="17">
        <v>11.753779469078005</v>
      </c>
    </row>
    <row r="47" spans="1:13" x14ac:dyDescent="0.25">
      <c r="A47" s="29" t="s">
        <v>55</v>
      </c>
      <c r="B47" s="14">
        <v>23.551976061907141</v>
      </c>
      <c r="C47" s="14">
        <v>25.425335066214735</v>
      </c>
      <c r="D47" s="14">
        <v>25.45238461791017</v>
      </c>
      <c r="E47" s="14">
        <v>17.877561121217237</v>
      </c>
      <c r="F47" s="14">
        <v>23.551976061907141</v>
      </c>
      <c r="G47" s="14">
        <v>22.876366799758674</v>
      </c>
      <c r="H47" s="14">
        <v>20.919034203024228</v>
      </c>
      <c r="I47" s="14">
        <v>12.029244035570844</v>
      </c>
      <c r="J47" s="14">
        <v>23.551976061907141</v>
      </c>
      <c r="K47" s="14">
        <v>25.176139541959813</v>
      </c>
      <c r="L47" s="14">
        <v>27.670276300312015</v>
      </c>
      <c r="M47" s="17">
        <v>22.082031451749586</v>
      </c>
    </row>
    <row r="48" spans="1:13" x14ac:dyDescent="0.25">
      <c r="A48" s="29" t="s">
        <v>45</v>
      </c>
      <c r="B48" s="14">
        <v>15.792841517870635</v>
      </c>
      <c r="C48" s="14">
        <v>13.820754344391791</v>
      </c>
      <c r="D48" s="14">
        <v>13.181496479142712</v>
      </c>
      <c r="E48" s="14">
        <v>13.200942766662465</v>
      </c>
      <c r="F48" s="14">
        <v>15.792841517870635</v>
      </c>
      <c r="G48" s="14">
        <v>13.19569510268563</v>
      </c>
      <c r="H48" s="14">
        <v>12.193971440518029</v>
      </c>
      <c r="I48" s="14">
        <v>12.19397144051803</v>
      </c>
      <c r="J48" s="14">
        <v>15.792841517870635</v>
      </c>
      <c r="K48" s="14">
        <v>14.44581358609795</v>
      </c>
      <c r="L48" s="14">
        <v>14.256815117693524</v>
      </c>
      <c r="M48" s="17">
        <v>14.256815117693526</v>
      </c>
    </row>
    <row r="49" spans="1:13" x14ac:dyDescent="0.25">
      <c r="A49" s="29" t="s">
        <v>54</v>
      </c>
      <c r="B49" s="14">
        <v>10.524956468666666</v>
      </c>
      <c r="C49" s="14">
        <v>9.1541360894434742</v>
      </c>
      <c r="D49" s="14">
        <v>8.7307255180001171</v>
      </c>
      <c r="E49" s="14">
        <v>8.743605709482754</v>
      </c>
      <c r="F49" s="14">
        <v>10.524956468666666</v>
      </c>
      <c r="G49" s="14">
        <v>8.7707970572222251</v>
      </c>
      <c r="H49" s="14">
        <v>8.1049802980504158</v>
      </c>
      <c r="I49" s="14">
        <v>8.1049802980504175</v>
      </c>
      <c r="J49" s="14">
        <v>10.524956468666666</v>
      </c>
      <c r="K49" s="14">
        <v>9.5681422442424235</v>
      </c>
      <c r="L49" s="14">
        <v>9.4429596632227017</v>
      </c>
      <c r="M49" s="17">
        <v>9.4429596632227035</v>
      </c>
    </row>
    <row r="50" spans="1:13" x14ac:dyDescent="0.25">
      <c r="A50" s="29" t="s">
        <v>55</v>
      </c>
      <c r="B50" s="14">
        <v>5.2678850492039677</v>
      </c>
      <c r="C50" s="14">
        <v>4.6666182549483164</v>
      </c>
      <c r="D50" s="14">
        <v>4.4507709611425952</v>
      </c>
      <c r="E50" s="14">
        <v>4.4573370571797106</v>
      </c>
      <c r="F50" s="14">
        <v>5.2678850492039677</v>
      </c>
      <c r="G50" s="14">
        <v>4.4248980454634044</v>
      </c>
      <c r="H50" s="14">
        <v>4.0889911424676129</v>
      </c>
      <c r="I50" s="14">
        <v>4.0889911424676129</v>
      </c>
      <c r="J50" s="14">
        <v>5.2678850492039677</v>
      </c>
      <c r="K50" s="14">
        <v>4.8776713418555264</v>
      </c>
      <c r="L50" s="14">
        <v>4.8138554544708221</v>
      </c>
      <c r="M50" s="17">
        <v>4.8138554544708221</v>
      </c>
    </row>
    <row r="51" spans="1:13" x14ac:dyDescent="0.25">
      <c r="A51" s="29" t="s">
        <v>48</v>
      </c>
      <c r="B51" s="14">
        <v>0.17996414293062496</v>
      </c>
      <c r="C51" s="14">
        <v>0.23543070696510715</v>
      </c>
      <c r="D51" s="14">
        <v>0.26393339261493826</v>
      </c>
      <c r="E51" s="14">
        <v>0.33886887283411654</v>
      </c>
      <c r="F51" s="14">
        <v>0.17996414293062496</v>
      </c>
      <c r="G51" s="14">
        <v>0.23122119831969648</v>
      </c>
      <c r="H51" s="14">
        <v>0.26280866631420097</v>
      </c>
      <c r="I51" s="14">
        <v>0.21780299320510535</v>
      </c>
      <c r="J51" s="14">
        <v>0.17996414293062496</v>
      </c>
      <c r="K51" s="14">
        <v>0.23122119831969648</v>
      </c>
      <c r="L51" s="14">
        <v>0.26408206797025868</v>
      </c>
      <c r="M51" s="17">
        <v>0.49118201828063579</v>
      </c>
    </row>
    <row r="52" spans="1:13" x14ac:dyDescent="0.25">
      <c r="A52" s="29" t="s">
        <v>49</v>
      </c>
      <c r="B52" s="14">
        <v>21.397338999999999</v>
      </c>
      <c r="C52" s="14">
        <v>20.763584087318687</v>
      </c>
      <c r="D52" s="14">
        <v>19.171514002585091</v>
      </c>
      <c r="E52" s="14">
        <v>17.41983283067643</v>
      </c>
      <c r="F52" s="14">
        <v>21.397338999999999</v>
      </c>
      <c r="G52" s="14">
        <v>20.770318732347164</v>
      </c>
      <c r="H52" s="14">
        <v>16.32275915553641</v>
      </c>
      <c r="I52" s="14">
        <v>14.567037196610656</v>
      </c>
      <c r="J52" s="14">
        <v>21.397338999999999</v>
      </c>
      <c r="K52" s="14">
        <v>20.770318732347164</v>
      </c>
      <c r="L52" s="14">
        <v>16.32275915553641</v>
      </c>
      <c r="M52" s="17">
        <v>14.567037196610656</v>
      </c>
    </row>
    <row r="53" spans="1:13" ht="15.75" thickBot="1" x14ac:dyDescent="0.3">
      <c r="A53" s="13" t="s">
        <v>38</v>
      </c>
      <c r="B53" s="18">
        <v>162.23227466667504</v>
      </c>
      <c r="C53" s="18">
        <v>156.01925203994816</v>
      </c>
      <c r="D53" s="18">
        <v>148.15794351658093</v>
      </c>
      <c r="E53" s="18">
        <v>120.64376469236919</v>
      </c>
      <c r="F53" s="18">
        <v>162.23227466667504</v>
      </c>
      <c r="G53" s="18">
        <v>148.19246344578551</v>
      </c>
      <c r="H53" s="18">
        <v>129.42876852689244</v>
      </c>
      <c r="I53" s="18">
        <v>100.87041310501272</v>
      </c>
      <c r="J53" s="18">
        <v>162.23227466667504</v>
      </c>
      <c r="K53" s="18">
        <v>161.5329993859774</v>
      </c>
      <c r="L53" s="18">
        <v>155.75196664175468</v>
      </c>
      <c r="M53" s="19">
        <v>123.48782126751932</v>
      </c>
    </row>
    <row r="54" spans="1:13" ht="15.75" thickBot="1" x14ac:dyDescent="0.3">
      <c r="A54" s="29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7"/>
    </row>
    <row r="55" spans="1:13" ht="15.75" thickBot="1" x14ac:dyDescent="0.3">
      <c r="A55" s="41" t="s">
        <v>51</v>
      </c>
      <c r="B55" s="43">
        <v>37.19018051787063</v>
      </c>
      <c r="C55" s="43">
        <v>34.584338431710478</v>
      </c>
      <c r="D55" s="43">
        <v>32.353010481727807</v>
      </c>
      <c r="E55" s="43">
        <v>30.620775597338895</v>
      </c>
      <c r="F55" s="43">
        <v>37.19018051787063</v>
      </c>
      <c r="G55" s="43">
        <v>33.966013835032797</v>
      </c>
      <c r="H55" s="43">
        <v>28.516730596054437</v>
      </c>
      <c r="I55" s="43">
        <v>26.761008637128686</v>
      </c>
      <c r="J55" s="43">
        <v>37.19018051787063</v>
      </c>
      <c r="K55" s="43">
        <v>35.216132318445112</v>
      </c>
      <c r="L55" s="43">
        <v>30.579574273229934</v>
      </c>
      <c r="M55" s="44">
        <v>28.823852314304183</v>
      </c>
    </row>
  </sheetData>
  <mergeCells count="6">
    <mergeCell ref="B23:E23"/>
    <mergeCell ref="F23:I23"/>
    <mergeCell ref="J23:M23"/>
    <mergeCell ref="B40:E40"/>
    <mergeCell ref="F40:I40"/>
    <mergeCell ref="J40:M40"/>
  </mergeCells>
  <hyperlinks>
    <hyperlink ref="O1" location="Content!A1" display="First page" xr:uid="{63DC03FF-8093-4CEC-A477-50E4B811BAF6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366B-8FFC-4C6B-A5C1-3F4E918EE90A}">
  <sheetPr>
    <tabColor theme="6"/>
  </sheetPr>
  <dimension ref="A1:J40"/>
  <sheetViews>
    <sheetView workbookViewId="0">
      <selection activeCell="J1" sqref="J1"/>
    </sheetView>
  </sheetViews>
  <sheetFormatPr defaultRowHeight="15" x14ac:dyDescent="0.25"/>
  <cols>
    <col min="1" max="1" width="41.5703125" style="9" bestFit="1" customWidth="1"/>
    <col min="2" max="5" width="9.140625" style="9"/>
    <col min="6" max="6" width="39.28515625" style="9" bestFit="1" customWidth="1"/>
    <col min="7" max="16384" width="9.140625" style="9"/>
  </cols>
  <sheetData>
    <row r="1" spans="10:10" x14ac:dyDescent="0.25">
      <c r="J1" s="91" t="s">
        <v>21</v>
      </c>
    </row>
    <row r="24" spans="1:9" ht="15.75" thickBot="1" x14ac:dyDescent="0.3"/>
    <row r="25" spans="1:9" ht="15.75" thickBot="1" x14ac:dyDescent="0.3">
      <c r="A25" s="7" t="s">
        <v>66</v>
      </c>
      <c r="B25" s="12" t="s">
        <v>67</v>
      </c>
      <c r="C25" s="12" t="s">
        <v>68</v>
      </c>
      <c r="D25" s="11" t="s">
        <v>69</v>
      </c>
      <c r="F25" s="7" t="s">
        <v>70</v>
      </c>
      <c r="G25" s="11" t="s">
        <v>67</v>
      </c>
      <c r="H25" s="12" t="s">
        <v>68</v>
      </c>
      <c r="I25" s="11" t="s">
        <v>69</v>
      </c>
    </row>
    <row r="26" spans="1:9" x14ac:dyDescent="0.25">
      <c r="A26" s="31">
        <v>2021</v>
      </c>
      <c r="B26" s="14">
        <v>153.38027777777776</v>
      </c>
      <c r="C26" s="14">
        <v>85.971111111111114</v>
      </c>
      <c r="D26" s="17">
        <v>239.35138888888889</v>
      </c>
      <c r="E26" s="8"/>
      <c r="F26" s="31">
        <v>2021</v>
      </c>
      <c r="G26" s="14">
        <v>19.17253472222222</v>
      </c>
      <c r="H26" s="14">
        <v>44.93944444444444</v>
      </c>
      <c r="I26" s="17">
        <v>64.111979166666657</v>
      </c>
    </row>
    <row r="27" spans="1:9" x14ac:dyDescent="0.25">
      <c r="A27" s="33">
        <f>A26+1</f>
        <v>2022</v>
      </c>
      <c r="B27" s="14">
        <v>144.58777777777777</v>
      </c>
      <c r="C27" s="14">
        <v>29.308333333333334</v>
      </c>
      <c r="D27" s="17">
        <v>173.89611111111111</v>
      </c>
      <c r="E27" s="8"/>
      <c r="F27" s="33">
        <v>2022</v>
      </c>
      <c r="G27" s="14">
        <v>18.073472222222222</v>
      </c>
      <c r="H27" s="14">
        <v>44.93944444444444</v>
      </c>
      <c r="I27" s="17">
        <v>63.012916666666662</v>
      </c>
    </row>
    <row r="28" spans="1:9" x14ac:dyDescent="0.25">
      <c r="A28" s="33">
        <f t="shared" ref="A28:A40" si="0">A27+1</f>
        <v>2023</v>
      </c>
      <c r="B28" s="14">
        <v>143.61083333333335</v>
      </c>
      <c r="C28" s="14">
        <v>12.700277777777778</v>
      </c>
      <c r="D28" s="17">
        <v>156.31111111111113</v>
      </c>
      <c r="E28" s="8"/>
      <c r="F28" s="33">
        <v>2023</v>
      </c>
      <c r="G28" s="14">
        <v>17.951354166666668</v>
      </c>
      <c r="H28" s="14">
        <v>23.446666666666665</v>
      </c>
      <c r="I28" s="17">
        <v>41.398020833333334</v>
      </c>
    </row>
    <row r="29" spans="1:9" x14ac:dyDescent="0.25">
      <c r="A29" s="33">
        <f t="shared" si="0"/>
        <v>2024</v>
      </c>
      <c r="B29" s="14">
        <v>125.0488888888889</v>
      </c>
      <c r="C29" s="14">
        <v>10.746388888888889</v>
      </c>
      <c r="D29" s="17">
        <v>135.79527777777778</v>
      </c>
      <c r="E29" s="8"/>
      <c r="F29" s="33">
        <v>2024</v>
      </c>
      <c r="G29" s="14">
        <v>15.631111111111112</v>
      </c>
      <c r="H29" s="14">
        <v>14.654166666666667</v>
      </c>
      <c r="I29" s="17">
        <v>30.285277777777779</v>
      </c>
    </row>
    <row r="30" spans="1:9" x14ac:dyDescent="0.25">
      <c r="A30" s="33">
        <f t="shared" si="0"/>
        <v>2025</v>
      </c>
      <c r="B30" s="14">
        <v>106.48694444444445</v>
      </c>
      <c r="C30" s="14">
        <v>8.7925000000000004</v>
      </c>
      <c r="D30" s="17">
        <v>115.27944444444445</v>
      </c>
      <c r="E30" s="8"/>
      <c r="F30" s="33">
        <v>2025</v>
      </c>
      <c r="G30" s="14">
        <v>13.310868055555556</v>
      </c>
      <c r="H30" s="14">
        <v>9.7694444444444439</v>
      </c>
      <c r="I30" s="17">
        <v>23.080312499999998</v>
      </c>
    </row>
    <row r="31" spans="1:9" x14ac:dyDescent="0.25">
      <c r="A31" s="33">
        <f t="shared" si="0"/>
        <v>2026</v>
      </c>
      <c r="B31" s="14">
        <v>85.971111111111099</v>
      </c>
      <c r="C31" s="14">
        <v>4.884722222222222</v>
      </c>
      <c r="D31" s="17">
        <v>90.855833333333322</v>
      </c>
      <c r="E31" s="8"/>
      <c r="F31" s="33">
        <v>2026</v>
      </c>
      <c r="G31" s="14">
        <v>10.746388888888887</v>
      </c>
      <c r="H31" s="14">
        <v>4.884722222222222</v>
      </c>
      <c r="I31" s="17">
        <v>15.63111111111111</v>
      </c>
    </row>
    <row r="32" spans="1:9" x14ac:dyDescent="0.25">
      <c r="A32" s="33">
        <f t="shared" si="0"/>
        <v>2027</v>
      </c>
      <c r="B32" s="14">
        <v>75.224722222222226</v>
      </c>
      <c r="C32" s="14">
        <v>0</v>
      </c>
      <c r="D32" s="17">
        <v>75.224722222222226</v>
      </c>
      <c r="E32" s="8"/>
      <c r="F32" s="33">
        <v>2027</v>
      </c>
      <c r="G32" s="14">
        <v>9.4030902777777765</v>
      </c>
      <c r="H32" s="14">
        <v>0</v>
      </c>
      <c r="I32" s="17">
        <v>9.4030902777777765</v>
      </c>
    </row>
    <row r="33" spans="1:9" x14ac:dyDescent="0.25">
      <c r="A33" s="33">
        <f t="shared" si="0"/>
        <v>2028</v>
      </c>
      <c r="B33" s="14">
        <v>65.455277777777781</v>
      </c>
      <c r="C33" s="14">
        <v>0</v>
      </c>
      <c r="D33" s="17">
        <v>65.455277777777781</v>
      </c>
      <c r="E33" s="8"/>
      <c r="F33" s="33">
        <v>2028</v>
      </c>
      <c r="G33" s="14">
        <v>8.1819097222222226</v>
      </c>
      <c r="H33" s="14"/>
      <c r="I33" s="17">
        <v>8.1819097222222226</v>
      </c>
    </row>
    <row r="34" spans="1:9" x14ac:dyDescent="0.25">
      <c r="A34" s="33">
        <f t="shared" si="0"/>
        <v>2029</v>
      </c>
      <c r="B34" s="14">
        <v>54.708888888888893</v>
      </c>
      <c r="C34" s="14">
        <v>0</v>
      </c>
      <c r="D34" s="17">
        <v>54.708888888888893</v>
      </c>
      <c r="E34" s="8"/>
      <c r="F34" s="33">
        <v>2029</v>
      </c>
      <c r="G34" s="14">
        <v>6.8386111111111116</v>
      </c>
      <c r="H34" s="14"/>
      <c r="I34" s="17">
        <v>6.8386111111111116</v>
      </c>
    </row>
    <row r="35" spans="1:9" x14ac:dyDescent="0.25">
      <c r="A35" s="33">
        <f t="shared" si="0"/>
        <v>2030</v>
      </c>
      <c r="B35" s="14">
        <v>43.962500000000006</v>
      </c>
      <c r="C35" s="14">
        <v>0</v>
      </c>
      <c r="D35" s="17">
        <v>43.962500000000006</v>
      </c>
      <c r="E35" s="8"/>
      <c r="F35" s="33">
        <v>2030</v>
      </c>
      <c r="G35" s="14">
        <v>5.4953125000000007</v>
      </c>
      <c r="H35" s="14"/>
      <c r="I35" s="17">
        <v>5.4953125000000007</v>
      </c>
    </row>
    <row r="36" spans="1:9" x14ac:dyDescent="0.25">
      <c r="A36" s="33">
        <f t="shared" si="0"/>
        <v>2031</v>
      </c>
      <c r="B36" s="14">
        <v>38.100833333333334</v>
      </c>
      <c r="C36" s="14">
        <v>0</v>
      </c>
      <c r="D36" s="17">
        <v>38.100833333333334</v>
      </c>
      <c r="E36" s="8"/>
      <c r="F36" s="33">
        <v>2031</v>
      </c>
      <c r="G36" s="14">
        <v>4.7626041666666667</v>
      </c>
      <c r="H36" s="14"/>
      <c r="I36" s="17">
        <v>4.7626041666666667</v>
      </c>
    </row>
    <row r="37" spans="1:9" x14ac:dyDescent="0.25">
      <c r="A37" s="33">
        <f t="shared" si="0"/>
        <v>2032</v>
      </c>
      <c r="B37" s="14">
        <v>34.193055555555553</v>
      </c>
      <c r="C37" s="14">
        <v>0</v>
      </c>
      <c r="D37" s="17">
        <v>34.193055555555553</v>
      </c>
      <c r="E37" s="8"/>
      <c r="F37" s="33">
        <v>2032</v>
      </c>
      <c r="G37" s="14">
        <v>4.2741319444444441</v>
      </c>
      <c r="H37" s="14"/>
      <c r="I37" s="17">
        <v>4.2741319444444441</v>
      </c>
    </row>
    <row r="38" spans="1:9" x14ac:dyDescent="0.25">
      <c r="A38" s="33">
        <f t="shared" si="0"/>
        <v>2033</v>
      </c>
      <c r="B38" s="14">
        <v>30.285277777777772</v>
      </c>
      <c r="C38" s="14">
        <v>0</v>
      </c>
      <c r="D38" s="17">
        <v>30.285277777777772</v>
      </c>
      <c r="E38" s="8"/>
      <c r="F38" s="33">
        <v>2033</v>
      </c>
      <c r="G38" s="14">
        <v>3.7856597222222215</v>
      </c>
      <c r="H38" s="14"/>
      <c r="I38" s="17">
        <v>3.7856597222222215</v>
      </c>
    </row>
    <row r="39" spans="1:9" x14ac:dyDescent="0.25">
      <c r="A39" s="33">
        <f t="shared" si="0"/>
        <v>2034</v>
      </c>
      <c r="B39" s="14">
        <v>27.354444444444443</v>
      </c>
      <c r="C39" s="14">
        <v>0</v>
      </c>
      <c r="D39" s="17">
        <v>27.354444444444443</v>
      </c>
      <c r="E39" s="8"/>
      <c r="F39" s="33">
        <v>2034</v>
      </c>
      <c r="G39" s="14">
        <v>3.4193055555555554</v>
      </c>
      <c r="H39" s="14"/>
      <c r="I39" s="17">
        <v>3.4193055555555554</v>
      </c>
    </row>
    <row r="40" spans="1:9" ht="15.75" thickBot="1" x14ac:dyDescent="0.3">
      <c r="A40" s="32">
        <f t="shared" si="0"/>
        <v>2035</v>
      </c>
      <c r="B40" s="18">
        <v>22.46972222222222</v>
      </c>
      <c r="C40" s="18">
        <v>0</v>
      </c>
      <c r="D40" s="19">
        <v>22.46972222222222</v>
      </c>
      <c r="E40" s="8"/>
      <c r="F40" s="32">
        <v>2035</v>
      </c>
      <c r="G40" s="18">
        <v>2.8087152777777775</v>
      </c>
      <c r="H40" s="18"/>
      <c r="I40" s="19">
        <v>2.8087152777777775</v>
      </c>
    </row>
  </sheetData>
  <hyperlinks>
    <hyperlink ref="J1" location="Content!A1" display="First page" xr:uid="{AE85D902-E055-4B34-A481-C94E5BC5B9A9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20F5-A674-4D59-939B-B9DC3A549969}">
  <sheetPr>
    <tabColor theme="6"/>
  </sheetPr>
  <dimension ref="A1:N31"/>
  <sheetViews>
    <sheetView workbookViewId="0">
      <selection activeCell="P5" sqref="P5"/>
    </sheetView>
  </sheetViews>
  <sheetFormatPr defaultRowHeight="15" x14ac:dyDescent="0.25"/>
  <cols>
    <col min="1" max="1" width="38.140625" style="9" bestFit="1" customWidth="1"/>
    <col min="2" max="16384" width="9.140625" style="9"/>
  </cols>
  <sheetData>
    <row r="1" spans="14:14" x14ac:dyDescent="0.25">
      <c r="N1" s="91" t="s">
        <v>21</v>
      </c>
    </row>
    <row r="22" spans="1:7" ht="15.75" thickBot="1" x14ac:dyDescent="0.3"/>
    <row r="23" spans="1:7" ht="15.75" thickBot="1" x14ac:dyDescent="0.3">
      <c r="A23" s="20" t="s">
        <v>71</v>
      </c>
      <c r="B23" s="12">
        <v>2020</v>
      </c>
      <c r="C23" s="12">
        <v>2021</v>
      </c>
      <c r="D23" s="12">
        <v>2022</v>
      </c>
      <c r="E23" s="12">
        <v>2025</v>
      </c>
      <c r="F23" s="12">
        <v>2030</v>
      </c>
      <c r="G23" s="11">
        <v>2035</v>
      </c>
    </row>
    <row r="24" spans="1:7" x14ac:dyDescent="0.25">
      <c r="A24" s="29" t="s">
        <v>23</v>
      </c>
      <c r="B24" s="14">
        <v>1.9446287519747236</v>
      </c>
      <c r="C24" s="14">
        <v>2.6854397051079517</v>
      </c>
      <c r="D24" s="14">
        <v>3.4262506582411798</v>
      </c>
      <c r="E24" s="14">
        <v>9.4453396524486575</v>
      </c>
      <c r="F24" s="14">
        <v>19.508021765841676</v>
      </c>
      <c r="G24" s="17">
        <v>27.163068281551695</v>
      </c>
    </row>
    <row r="25" spans="1:7" x14ac:dyDescent="0.25">
      <c r="A25" s="29" t="s">
        <v>24</v>
      </c>
      <c r="B25" s="14">
        <v>1.9446287519747236</v>
      </c>
      <c r="C25" s="14">
        <v>2.6854397051079517</v>
      </c>
      <c r="D25" s="14">
        <v>3.4262506582411798</v>
      </c>
      <c r="E25" s="14">
        <v>3.5497191504300512</v>
      </c>
      <c r="F25" s="14">
        <v>3.7966561348077943</v>
      </c>
      <c r="G25" s="17">
        <v>9.7231437598736186</v>
      </c>
    </row>
    <row r="26" spans="1:7" ht="15.75" thickBot="1" x14ac:dyDescent="0.3">
      <c r="A26" s="13" t="s">
        <v>25</v>
      </c>
      <c r="B26" s="18">
        <v>1.9446287519747236</v>
      </c>
      <c r="C26" s="18">
        <v>2.6854397051079517</v>
      </c>
      <c r="D26" s="18">
        <v>3.4262506582411798</v>
      </c>
      <c r="E26" s="18">
        <v>13.056793048973143</v>
      </c>
      <c r="F26" s="18">
        <v>29.138564156573636</v>
      </c>
      <c r="G26" s="19">
        <v>40.034658592241527</v>
      </c>
    </row>
    <row r="27" spans="1:7" ht="15.75" thickBot="1" x14ac:dyDescent="0.3"/>
    <row r="28" spans="1:7" ht="15.75" thickBot="1" x14ac:dyDescent="0.3">
      <c r="A28" s="77" t="s">
        <v>72</v>
      </c>
      <c r="B28" s="12">
        <v>2020</v>
      </c>
      <c r="C28" s="12">
        <v>2021</v>
      </c>
      <c r="D28" s="12">
        <v>2022</v>
      </c>
      <c r="E28" s="12">
        <v>2025</v>
      </c>
      <c r="F28" s="12">
        <v>2030</v>
      </c>
      <c r="G28" s="11">
        <v>2035</v>
      </c>
    </row>
    <row r="29" spans="1:7" x14ac:dyDescent="0.25">
      <c r="A29" s="42" t="s">
        <v>23</v>
      </c>
      <c r="B29" s="15">
        <v>0.24307859399684045</v>
      </c>
      <c r="C29" s="15">
        <v>0.33567996313849396</v>
      </c>
      <c r="D29" s="15">
        <v>0.42828133228014748</v>
      </c>
      <c r="E29" s="15">
        <v>1.1806674565560822</v>
      </c>
      <c r="F29" s="15">
        <v>2.4385027207302095</v>
      </c>
      <c r="G29" s="16">
        <v>3.3953835351939619</v>
      </c>
    </row>
    <row r="30" spans="1:7" x14ac:dyDescent="0.25">
      <c r="A30" s="29" t="s">
        <v>24</v>
      </c>
      <c r="B30" s="14">
        <v>0.24307859399684045</v>
      </c>
      <c r="C30" s="14">
        <v>0.33567996313849396</v>
      </c>
      <c r="D30" s="14">
        <v>0.42828133228014748</v>
      </c>
      <c r="E30" s="14">
        <v>0.44371489380375639</v>
      </c>
      <c r="F30" s="14">
        <v>0.47458201685097429</v>
      </c>
      <c r="G30" s="17">
        <v>1.2153929699842023</v>
      </c>
    </row>
    <row r="31" spans="1:7" ht="15.75" thickBot="1" x14ac:dyDescent="0.3">
      <c r="A31" s="13" t="s">
        <v>25</v>
      </c>
      <c r="B31" s="18">
        <v>0.24307859399684045</v>
      </c>
      <c r="C31" s="18">
        <v>0.33567996313849396</v>
      </c>
      <c r="D31" s="18">
        <v>0.42828133228014748</v>
      </c>
      <c r="E31" s="18">
        <v>1.6320991311216428</v>
      </c>
      <c r="F31" s="18">
        <v>3.6423205195717046</v>
      </c>
      <c r="G31" s="19">
        <v>5.0043323240301909</v>
      </c>
    </row>
  </sheetData>
  <hyperlinks>
    <hyperlink ref="N1" location="Content!A1" display="First page" xr:uid="{EEA7AAC1-2508-4D0A-BF95-910509FCCB02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CE8B-01F6-4901-A68C-D5ECE5CBBC3A}">
  <sheetPr>
    <tabColor theme="6"/>
  </sheetPr>
  <dimension ref="A1:O57"/>
  <sheetViews>
    <sheetView workbookViewId="0">
      <selection activeCell="R17" sqref="R17:R18"/>
    </sheetView>
  </sheetViews>
  <sheetFormatPr defaultRowHeight="15" x14ac:dyDescent="0.25"/>
  <cols>
    <col min="1" max="1" width="40" style="9" bestFit="1" customWidth="1"/>
    <col min="2" max="16384" width="9.140625" style="9"/>
  </cols>
  <sheetData>
    <row r="1" spans="15:15" x14ac:dyDescent="0.25">
      <c r="O1" s="91" t="s">
        <v>21</v>
      </c>
    </row>
    <row r="46" spans="1:13" ht="15.75" thickBot="1" x14ac:dyDescent="0.3"/>
    <row r="47" spans="1:13" ht="15.75" thickBot="1" x14ac:dyDescent="0.3">
      <c r="A47" s="20" t="s">
        <v>73</v>
      </c>
      <c r="B47" s="93" t="s">
        <v>23</v>
      </c>
      <c r="C47" s="94"/>
      <c r="D47" s="94"/>
      <c r="E47" s="94"/>
      <c r="F47" s="93" t="s">
        <v>24</v>
      </c>
      <c r="G47" s="94"/>
      <c r="H47" s="94"/>
      <c r="I47" s="94"/>
      <c r="J47" s="93" t="s">
        <v>25</v>
      </c>
      <c r="K47" s="94"/>
      <c r="L47" s="94"/>
      <c r="M47" s="95"/>
    </row>
    <row r="48" spans="1:13" ht="15.75" thickBot="1" x14ac:dyDescent="0.3">
      <c r="A48" s="41"/>
      <c r="B48" s="55">
        <v>2021</v>
      </c>
      <c r="C48" s="64">
        <v>2025</v>
      </c>
      <c r="D48" s="64">
        <v>2030</v>
      </c>
      <c r="E48" s="64">
        <v>2035</v>
      </c>
      <c r="F48" s="55">
        <v>2021</v>
      </c>
      <c r="G48" s="64">
        <v>2025</v>
      </c>
      <c r="H48" s="64">
        <v>2030</v>
      </c>
      <c r="I48" s="64">
        <v>2035</v>
      </c>
      <c r="J48" s="55">
        <v>2021</v>
      </c>
      <c r="K48" s="64">
        <v>2025</v>
      </c>
      <c r="L48" s="64">
        <v>2030</v>
      </c>
      <c r="M48" s="65">
        <v>2035</v>
      </c>
    </row>
    <row r="49" spans="1:13" x14ac:dyDescent="0.25">
      <c r="A49" s="42" t="s">
        <v>63</v>
      </c>
      <c r="B49" s="26">
        <v>239.35138888888889</v>
      </c>
      <c r="C49" s="14">
        <v>115.27944444444445</v>
      </c>
      <c r="D49" s="14">
        <v>43.962500000000006</v>
      </c>
      <c r="E49" s="14">
        <v>22.46972222222222</v>
      </c>
      <c r="F49" s="26">
        <v>239.35138888888889</v>
      </c>
      <c r="G49" s="14">
        <v>115.27944444444445</v>
      </c>
      <c r="H49" s="14">
        <v>43.962500000000006</v>
      </c>
      <c r="I49" s="14">
        <v>22.46972222222222</v>
      </c>
      <c r="J49" s="26">
        <v>239.35138888888889</v>
      </c>
      <c r="K49" s="14">
        <v>115.27944444444445</v>
      </c>
      <c r="L49" s="14">
        <v>43.962500000000006</v>
      </c>
      <c r="M49" s="17">
        <v>22.46972222222222</v>
      </c>
    </row>
    <row r="50" spans="1:13" x14ac:dyDescent="0.25">
      <c r="A50" s="29" t="s">
        <v>74</v>
      </c>
      <c r="B50" s="26">
        <v>2.6854397051079517</v>
      </c>
      <c r="C50" s="14">
        <v>9.4453396524486575</v>
      </c>
      <c r="D50" s="14">
        <v>19.508021765841676</v>
      </c>
      <c r="E50" s="14">
        <v>27.163068281551695</v>
      </c>
      <c r="F50" s="26">
        <v>2.6854397051079517</v>
      </c>
      <c r="G50" s="14">
        <v>3.5497191504300512</v>
      </c>
      <c r="H50" s="14">
        <v>3.7966561348077943</v>
      </c>
      <c r="I50" s="14">
        <v>9.7231437598736186</v>
      </c>
      <c r="J50" s="26">
        <v>2.6854397051079517</v>
      </c>
      <c r="K50" s="14">
        <v>13.056793048973143</v>
      </c>
      <c r="L50" s="14">
        <v>29.138564156573636</v>
      </c>
      <c r="M50" s="17">
        <v>40.034658592241527</v>
      </c>
    </row>
    <row r="51" spans="1:13" ht="15.75" thickBot="1" x14ac:dyDescent="0.3">
      <c r="A51" s="13" t="s">
        <v>50</v>
      </c>
      <c r="B51" s="27">
        <v>242.03682859399683</v>
      </c>
      <c r="C51" s="18">
        <v>124.7247840968931</v>
      </c>
      <c r="D51" s="18">
        <v>63.470521765841681</v>
      </c>
      <c r="E51" s="18">
        <v>49.632790503773919</v>
      </c>
      <c r="F51" s="27">
        <v>242.03682859399683</v>
      </c>
      <c r="G51" s="18">
        <v>118.8291635948745</v>
      </c>
      <c r="H51" s="18">
        <v>47.759156134807803</v>
      </c>
      <c r="I51" s="18">
        <v>32.192865982095839</v>
      </c>
      <c r="J51" s="27">
        <v>242.03682859399683</v>
      </c>
      <c r="K51" s="18">
        <v>128.3362374934176</v>
      </c>
      <c r="L51" s="18">
        <v>73.101064156573642</v>
      </c>
      <c r="M51" s="19">
        <v>62.504380814463744</v>
      </c>
    </row>
    <row r="52" spans="1:13" ht="15.75" thickBot="1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15.75" thickBot="1" x14ac:dyDescent="0.3">
      <c r="A53" s="20" t="s">
        <v>75</v>
      </c>
      <c r="B53" s="93" t="s">
        <v>23</v>
      </c>
      <c r="C53" s="94"/>
      <c r="D53" s="94"/>
      <c r="E53" s="95"/>
      <c r="F53" s="93" t="s">
        <v>24</v>
      </c>
      <c r="G53" s="94"/>
      <c r="H53" s="94"/>
      <c r="I53" s="95"/>
      <c r="J53" s="93" t="s">
        <v>25</v>
      </c>
      <c r="K53" s="94"/>
      <c r="L53" s="94"/>
      <c r="M53" s="95"/>
    </row>
    <row r="54" spans="1:13" ht="15.75" thickBot="1" x14ac:dyDescent="0.3">
      <c r="A54" s="41"/>
      <c r="B54" s="55">
        <v>2021</v>
      </c>
      <c r="C54" s="64">
        <v>2025</v>
      </c>
      <c r="D54" s="64">
        <v>2030</v>
      </c>
      <c r="E54" s="65">
        <v>2035</v>
      </c>
      <c r="F54" s="55">
        <v>2021</v>
      </c>
      <c r="G54" s="64">
        <v>2025</v>
      </c>
      <c r="H54" s="64">
        <v>2030</v>
      </c>
      <c r="I54" s="65">
        <v>2035</v>
      </c>
      <c r="J54" s="55">
        <v>2021</v>
      </c>
      <c r="K54" s="64">
        <v>2025</v>
      </c>
      <c r="L54" s="64">
        <v>2030</v>
      </c>
      <c r="M54" s="65">
        <v>2035</v>
      </c>
    </row>
    <row r="55" spans="1:13" x14ac:dyDescent="0.25">
      <c r="A55" s="42" t="s">
        <v>76</v>
      </c>
      <c r="B55" s="26">
        <v>64.111979166666657</v>
      </c>
      <c r="C55" s="14">
        <v>23.080312499999998</v>
      </c>
      <c r="D55" s="14">
        <v>5.4953125000000007</v>
      </c>
      <c r="E55" s="17">
        <v>2.8087152777777775</v>
      </c>
      <c r="F55" s="26">
        <v>64.111979166666657</v>
      </c>
      <c r="G55" s="14">
        <v>23.080312499999998</v>
      </c>
      <c r="H55" s="14">
        <v>5.4953125000000007</v>
      </c>
      <c r="I55" s="17">
        <v>2.8087152777777775</v>
      </c>
      <c r="J55" s="26">
        <v>64.111979166666657</v>
      </c>
      <c r="K55" s="14">
        <v>23.080312499999998</v>
      </c>
      <c r="L55" s="14">
        <v>5.4953125000000007</v>
      </c>
      <c r="M55" s="17">
        <v>2.8087152777777775</v>
      </c>
    </row>
    <row r="56" spans="1:13" x14ac:dyDescent="0.25">
      <c r="A56" s="29" t="s">
        <v>74</v>
      </c>
      <c r="B56" s="26">
        <v>0.33567996313849396</v>
      </c>
      <c r="C56" s="14">
        <v>1.1806674565560822</v>
      </c>
      <c r="D56" s="14">
        <v>2.4385027207302095</v>
      </c>
      <c r="E56" s="17">
        <v>3.3953835351939619</v>
      </c>
      <c r="F56" s="26">
        <v>0.33567996313849396</v>
      </c>
      <c r="G56" s="14">
        <v>0.44371489380375639</v>
      </c>
      <c r="H56" s="14">
        <v>0.47458201685097429</v>
      </c>
      <c r="I56" s="17">
        <v>1.2153929699842023</v>
      </c>
      <c r="J56" s="26">
        <v>0.33567996313849396</v>
      </c>
      <c r="K56" s="14">
        <v>1.6320991311216428</v>
      </c>
      <c r="L56" s="14">
        <v>3.6423205195717046</v>
      </c>
      <c r="M56" s="17">
        <v>5.0043323240301909</v>
      </c>
    </row>
    <row r="57" spans="1:13" ht="15.75" thickBot="1" x14ac:dyDescent="0.3">
      <c r="A57" s="13" t="s">
        <v>50</v>
      </c>
      <c r="B57" s="27">
        <v>64.447659129805146</v>
      </c>
      <c r="C57" s="18">
        <v>24.260979956556081</v>
      </c>
      <c r="D57" s="18">
        <v>7.9338152207302102</v>
      </c>
      <c r="E57" s="19">
        <v>6.2040988129717398</v>
      </c>
      <c r="F57" s="27">
        <v>64.447659129805146</v>
      </c>
      <c r="G57" s="18">
        <v>23.524027393803756</v>
      </c>
      <c r="H57" s="18">
        <v>5.9698945168509754</v>
      </c>
      <c r="I57" s="19">
        <v>4.0241082477619798</v>
      </c>
      <c r="J57" s="27">
        <v>64.447659129805146</v>
      </c>
      <c r="K57" s="18">
        <v>24.71241163112164</v>
      </c>
      <c r="L57" s="18">
        <v>9.1376330195717053</v>
      </c>
      <c r="M57" s="19">
        <v>7.813047601807968</v>
      </c>
    </row>
  </sheetData>
  <mergeCells count="6">
    <mergeCell ref="B47:E47"/>
    <mergeCell ref="F47:I47"/>
    <mergeCell ref="J47:M47"/>
    <mergeCell ref="B53:E53"/>
    <mergeCell ref="F53:I53"/>
    <mergeCell ref="J53:M53"/>
  </mergeCells>
  <hyperlinks>
    <hyperlink ref="O1" location="Content!A1" display="First page" xr:uid="{1EF95468-44C6-49D2-BA80-CCDD25BB947B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79A0-2C4F-4A27-9F22-8F5A1472F4B6}">
  <sheetPr>
    <tabColor theme="6"/>
  </sheetPr>
  <dimension ref="A1:N66"/>
  <sheetViews>
    <sheetView workbookViewId="0">
      <selection activeCell="P28" sqref="P28"/>
    </sheetView>
  </sheetViews>
  <sheetFormatPr defaultRowHeight="15" x14ac:dyDescent="0.25"/>
  <cols>
    <col min="1" max="1" width="24.140625" style="9" bestFit="1" customWidth="1"/>
    <col min="2" max="16384" width="9.140625" style="9"/>
  </cols>
  <sheetData>
    <row r="1" spans="14:14" x14ac:dyDescent="0.25">
      <c r="N1" s="91" t="s">
        <v>21</v>
      </c>
    </row>
    <row r="49" spans="1:13" ht="15.75" thickBot="1" x14ac:dyDescent="0.3"/>
    <row r="50" spans="1:13" ht="15.75" thickBot="1" x14ac:dyDescent="0.3">
      <c r="A50" s="20" t="s">
        <v>77</v>
      </c>
      <c r="B50" s="93" t="s">
        <v>23</v>
      </c>
      <c r="C50" s="94"/>
      <c r="D50" s="94"/>
      <c r="E50" s="95"/>
      <c r="F50" s="93" t="s">
        <v>24</v>
      </c>
      <c r="G50" s="94"/>
      <c r="H50" s="94"/>
      <c r="I50" s="95"/>
      <c r="J50" s="94" t="s">
        <v>25</v>
      </c>
      <c r="K50" s="94"/>
      <c r="L50" s="94"/>
      <c r="M50" s="95"/>
    </row>
    <row r="51" spans="1:13" ht="15.75" thickBot="1" x14ac:dyDescent="0.3">
      <c r="A51" s="62"/>
      <c r="B51" s="55">
        <v>2020</v>
      </c>
      <c r="C51" s="64">
        <f>B51+5</f>
        <v>2025</v>
      </c>
      <c r="D51" s="64">
        <f>C51+5</f>
        <v>2030</v>
      </c>
      <c r="E51" s="65">
        <f>D51+5</f>
        <v>2035</v>
      </c>
      <c r="F51" s="55">
        <f t="shared" ref="F51:M51" si="0">B51</f>
        <v>2020</v>
      </c>
      <c r="G51" s="64">
        <f t="shared" si="0"/>
        <v>2025</v>
      </c>
      <c r="H51" s="64">
        <f t="shared" si="0"/>
        <v>2030</v>
      </c>
      <c r="I51" s="65">
        <f t="shared" si="0"/>
        <v>2035</v>
      </c>
      <c r="J51" s="64">
        <f t="shared" si="0"/>
        <v>2020</v>
      </c>
      <c r="K51" s="64">
        <f t="shared" si="0"/>
        <v>2025</v>
      </c>
      <c r="L51" s="64">
        <f t="shared" si="0"/>
        <v>2030</v>
      </c>
      <c r="M51" s="65">
        <f t="shared" si="0"/>
        <v>2035</v>
      </c>
    </row>
    <row r="52" spans="1:13" x14ac:dyDescent="0.25">
      <c r="A52" s="29" t="s">
        <v>78</v>
      </c>
      <c r="B52" s="26">
        <v>0</v>
      </c>
      <c r="C52" s="14">
        <v>0</v>
      </c>
      <c r="D52" s="14">
        <v>0</v>
      </c>
      <c r="E52" s="17">
        <v>2.0301909155872884</v>
      </c>
      <c r="F52" s="26">
        <v>0</v>
      </c>
      <c r="G52" s="14">
        <v>0</v>
      </c>
      <c r="H52" s="14">
        <v>0</v>
      </c>
      <c r="I52" s="17">
        <v>0</v>
      </c>
      <c r="J52" s="14">
        <v>0</v>
      </c>
      <c r="K52" s="14">
        <v>0</v>
      </c>
      <c r="L52" s="14">
        <v>0.32870370370370372</v>
      </c>
      <c r="M52" s="17">
        <v>6.3704164401269328</v>
      </c>
    </row>
    <row r="53" spans="1:13" x14ac:dyDescent="0.25">
      <c r="A53" s="29" t="s">
        <v>79</v>
      </c>
      <c r="B53" s="26">
        <v>0</v>
      </c>
      <c r="C53" s="14">
        <v>0</v>
      </c>
      <c r="D53" s="14">
        <v>0</v>
      </c>
      <c r="E53" s="17">
        <v>0.41940718408468253</v>
      </c>
      <c r="F53" s="26">
        <v>0</v>
      </c>
      <c r="G53" s="14">
        <v>0</v>
      </c>
      <c r="H53" s="14">
        <v>0</v>
      </c>
      <c r="I53" s="17">
        <v>0</v>
      </c>
      <c r="J53" s="14">
        <v>0</v>
      </c>
      <c r="K53" s="14">
        <v>0</v>
      </c>
      <c r="L53" s="14">
        <v>0</v>
      </c>
      <c r="M53" s="17">
        <v>1.3156431233145733</v>
      </c>
    </row>
    <row r="54" spans="1:13" x14ac:dyDescent="0.25">
      <c r="A54" s="29" t="s">
        <v>80</v>
      </c>
      <c r="B54" s="26">
        <v>0</v>
      </c>
      <c r="C54" s="14">
        <v>0.65740740740740744</v>
      </c>
      <c r="D54" s="14">
        <v>6.5740740740740735</v>
      </c>
      <c r="E54" s="17">
        <v>10.47343541583394</v>
      </c>
      <c r="F54" s="26">
        <v>0</v>
      </c>
      <c r="G54" s="14">
        <v>0</v>
      </c>
      <c r="H54" s="14">
        <v>0</v>
      </c>
      <c r="I54" s="17">
        <v>5.3731504997283963</v>
      </c>
      <c r="J54" s="14">
        <v>0</v>
      </c>
      <c r="K54" s="14">
        <v>0.65740740740740744</v>
      </c>
      <c r="L54" s="14">
        <v>6.5740740740740735</v>
      </c>
      <c r="M54" s="17">
        <v>13.464866660141013</v>
      </c>
    </row>
    <row r="55" spans="1:13" x14ac:dyDescent="0.25">
      <c r="A55" s="29" t="s">
        <v>81</v>
      </c>
      <c r="B55" s="26">
        <v>53.25</v>
      </c>
      <c r="C55" s="14">
        <v>53.25</v>
      </c>
      <c r="D55" s="14">
        <v>53.25</v>
      </c>
      <c r="E55" s="17">
        <v>44.843920650539772</v>
      </c>
      <c r="F55" s="26">
        <v>53.25</v>
      </c>
      <c r="G55" s="14">
        <v>53.25</v>
      </c>
      <c r="H55" s="14">
        <v>45.780646050299367</v>
      </c>
      <c r="I55" s="17">
        <v>36.908717667013988</v>
      </c>
      <c r="J55" s="14">
        <v>53.25</v>
      </c>
      <c r="K55" s="14">
        <v>53.25</v>
      </c>
      <c r="L55" s="14">
        <v>53.25</v>
      </c>
      <c r="M55" s="17">
        <v>49.270837648224344</v>
      </c>
    </row>
    <row r="56" spans="1:13" x14ac:dyDescent="0.25">
      <c r="A56" s="29" t="s">
        <v>82</v>
      </c>
      <c r="B56" s="26">
        <v>0</v>
      </c>
      <c r="C56" s="14">
        <v>0</v>
      </c>
      <c r="D56" s="14">
        <v>0</v>
      </c>
      <c r="E56" s="17">
        <v>15.021939847293019</v>
      </c>
      <c r="F56" s="26">
        <v>0</v>
      </c>
      <c r="G56" s="14">
        <v>0.98611111111111105</v>
      </c>
      <c r="H56" s="14">
        <v>6.5740740740740735</v>
      </c>
      <c r="I56" s="17">
        <v>15.510704237837722</v>
      </c>
      <c r="J56" s="14">
        <v>0</v>
      </c>
      <c r="K56" s="14">
        <v>2.6296296296296298</v>
      </c>
      <c r="L56" s="14">
        <v>16.435185185185187</v>
      </c>
      <c r="M56" s="17">
        <v>34.202552126360096</v>
      </c>
    </row>
    <row r="57" spans="1:13" x14ac:dyDescent="0.25">
      <c r="A57" s="29" t="s">
        <v>83</v>
      </c>
      <c r="B57" s="26">
        <v>0</v>
      </c>
      <c r="C57" s="14">
        <v>0</v>
      </c>
      <c r="D57" s="14">
        <v>0</v>
      </c>
      <c r="E57" s="17">
        <v>0</v>
      </c>
      <c r="F57" s="26">
        <v>0</v>
      </c>
      <c r="G57" s="14">
        <v>0</v>
      </c>
      <c r="H57" s="14">
        <v>0</v>
      </c>
      <c r="I57" s="17">
        <v>0</v>
      </c>
      <c r="J57" s="14">
        <v>0</v>
      </c>
      <c r="K57" s="14">
        <v>0</v>
      </c>
      <c r="L57" s="14">
        <v>0</v>
      </c>
      <c r="M57" s="17">
        <v>0</v>
      </c>
    </row>
    <row r="58" spans="1:13" x14ac:dyDescent="0.25">
      <c r="A58" s="29" t="s">
        <v>84</v>
      </c>
      <c r="B58" s="26">
        <v>4.7333333333333334</v>
      </c>
      <c r="C58" s="14">
        <v>4.7333333333333334</v>
      </c>
      <c r="D58" s="14">
        <v>4.7333333333333334</v>
      </c>
      <c r="E58" s="17">
        <v>4.7333333333333334</v>
      </c>
      <c r="F58" s="26">
        <v>4.7333333333333334</v>
      </c>
      <c r="G58" s="14">
        <v>4.7333333333333334</v>
      </c>
      <c r="H58" s="14">
        <v>13.016666666666667</v>
      </c>
      <c r="I58" s="17">
        <v>13.016666666666667</v>
      </c>
      <c r="J58" s="14">
        <v>4.7333333333333334</v>
      </c>
      <c r="K58" s="14">
        <v>4.7333333333333334</v>
      </c>
      <c r="L58" s="14">
        <v>16.566666666666666</v>
      </c>
      <c r="M58" s="17">
        <v>16.566666666666666</v>
      </c>
    </row>
    <row r="59" spans="1:13" ht="15.75" thickBot="1" x14ac:dyDescent="0.3">
      <c r="A59" s="13" t="s">
        <v>85</v>
      </c>
      <c r="B59" s="27">
        <v>0</v>
      </c>
      <c r="C59" s="18">
        <v>3.6157407407407405</v>
      </c>
      <c r="D59" s="18">
        <v>23.666666666666668</v>
      </c>
      <c r="E59" s="19">
        <v>25.215298806788496</v>
      </c>
      <c r="F59" s="27">
        <v>0</v>
      </c>
      <c r="G59" s="18">
        <v>0</v>
      </c>
      <c r="H59" s="18">
        <v>0</v>
      </c>
      <c r="I59" s="19">
        <v>0</v>
      </c>
      <c r="J59" s="18">
        <v>0</v>
      </c>
      <c r="K59" s="18">
        <v>0</v>
      </c>
      <c r="L59" s="18">
        <v>3.2870370370370368</v>
      </c>
      <c r="M59" s="19">
        <v>23.666666666666668</v>
      </c>
    </row>
    <row r="60" spans="1:13" ht="15.75" thickBot="1" x14ac:dyDescent="0.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15.75" thickBot="1" x14ac:dyDescent="0.3">
      <c r="A61" s="20" t="s">
        <v>86</v>
      </c>
      <c r="B61" s="93" t="s">
        <v>23</v>
      </c>
      <c r="C61" s="94"/>
      <c r="D61" s="94"/>
      <c r="E61" s="95"/>
      <c r="F61" s="93" t="s">
        <v>24</v>
      </c>
      <c r="G61" s="94"/>
      <c r="H61" s="94"/>
      <c r="I61" s="95"/>
      <c r="J61" s="94" t="s">
        <v>25</v>
      </c>
      <c r="K61" s="94"/>
      <c r="L61" s="94"/>
      <c r="M61" s="95"/>
    </row>
    <row r="62" spans="1:13" ht="15.75" thickBot="1" x14ac:dyDescent="0.3">
      <c r="A62" s="63"/>
      <c r="B62" s="66">
        <v>2020</v>
      </c>
      <c r="C62" s="67">
        <f>B62+5</f>
        <v>2025</v>
      </c>
      <c r="D62" s="67">
        <f>C62+5</f>
        <v>2030</v>
      </c>
      <c r="E62" s="68">
        <f>D62+5</f>
        <v>2035</v>
      </c>
      <c r="F62" s="66">
        <f t="shared" ref="F62:M62" si="1">B62</f>
        <v>2020</v>
      </c>
      <c r="G62" s="67">
        <f t="shared" si="1"/>
        <v>2025</v>
      </c>
      <c r="H62" s="67">
        <f t="shared" si="1"/>
        <v>2030</v>
      </c>
      <c r="I62" s="68">
        <f t="shared" si="1"/>
        <v>2035</v>
      </c>
      <c r="J62" s="67">
        <f t="shared" si="1"/>
        <v>2020</v>
      </c>
      <c r="K62" s="67">
        <f t="shared" si="1"/>
        <v>2025</v>
      </c>
      <c r="L62" s="67">
        <f t="shared" si="1"/>
        <v>2030</v>
      </c>
      <c r="M62" s="68">
        <f t="shared" si="1"/>
        <v>2035</v>
      </c>
    </row>
    <row r="63" spans="1:13" x14ac:dyDescent="0.25">
      <c r="A63" s="57" t="s">
        <v>87</v>
      </c>
      <c r="B63" s="26">
        <v>57.983333333333334</v>
      </c>
      <c r="C63" s="14">
        <v>56.668518518518525</v>
      </c>
      <c r="D63" s="14">
        <v>44.769444444444439</v>
      </c>
      <c r="E63" s="17">
        <v>32.870370370370374</v>
      </c>
      <c r="F63" s="26">
        <v>57.983333333333334</v>
      </c>
      <c r="G63" s="14">
        <v>58.279166666666669</v>
      </c>
      <c r="H63" s="14">
        <v>44.893146050299364</v>
      </c>
      <c r="I63" s="17">
        <v>32.811090923098625</v>
      </c>
      <c r="J63" s="14">
        <v>57.983333333333334</v>
      </c>
      <c r="K63" s="14">
        <v>50.850462962962972</v>
      </c>
      <c r="L63" s="14">
        <v>44.769444444444439</v>
      </c>
      <c r="M63" s="17">
        <v>44.769444444444439</v>
      </c>
    </row>
    <row r="64" spans="1:13" x14ac:dyDescent="0.25">
      <c r="A64" s="58" t="s">
        <v>88</v>
      </c>
      <c r="B64" s="26">
        <v>0</v>
      </c>
      <c r="C64" s="14">
        <v>5.2592592592592595</v>
      </c>
      <c r="D64" s="14">
        <v>15.843518518518515</v>
      </c>
      <c r="E64" s="17">
        <v>15.843518518518515</v>
      </c>
      <c r="F64" s="26">
        <v>0</v>
      </c>
      <c r="G64" s="14">
        <v>0</v>
      </c>
      <c r="H64" s="14">
        <v>12.030555555555555</v>
      </c>
      <c r="I64" s="17">
        <v>12.030555555555555</v>
      </c>
      <c r="J64" s="14">
        <v>0</v>
      </c>
      <c r="K64" s="14">
        <v>10.189814814814815</v>
      </c>
      <c r="L64" s="14">
        <v>30.569444444444443</v>
      </c>
      <c r="M64" s="17">
        <v>30.569444444444443</v>
      </c>
    </row>
    <row r="65" spans="1:13" x14ac:dyDescent="0.25">
      <c r="A65" s="58" t="s">
        <v>89</v>
      </c>
      <c r="B65" s="26">
        <v>0</v>
      </c>
      <c r="C65" s="14">
        <v>0.32870370370370372</v>
      </c>
      <c r="D65" s="14">
        <v>7.8888888888888884</v>
      </c>
      <c r="E65" s="17">
        <v>19.044270833333332</v>
      </c>
      <c r="F65" s="26">
        <v>0</v>
      </c>
      <c r="G65" s="14">
        <v>0.69027777777777788</v>
      </c>
      <c r="H65" s="14">
        <v>8.4476851851851844</v>
      </c>
      <c r="I65" s="17">
        <v>26.296296296296294</v>
      </c>
      <c r="J65" s="14">
        <v>0</v>
      </c>
      <c r="K65" s="14">
        <v>0.23009259259259257</v>
      </c>
      <c r="L65" s="14">
        <v>1.7092592592592593</v>
      </c>
      <c r="M65" s="17">
        <v>6.5740740740740735</v>
      </c>
    </row>
    <row r="66" spans="1:13" ht="15.75" thickBot="1" x14ac:dyDescent="0.3">
      <c r="A66" s="59" t="s">
        <v>90</v>
      </c>
      <c r="B66" s="27">
        <v>0</v>
      </c>
      <c r="C66" s="18">
        <v>0</v>
      </c>
      <c r="D66" s="18">
        <v>19.722222222222225</v>
      </c>
      <c r="E66" s="19">
        <v>35.308070134942021</v>
      </c>
      <c r="F66" s="27">
        <v>0</v>
      </c>
      <c r="G66" s="18">
        <v>0</v>
      </c>
      <c r="H66" s="18">
        <v>0</v>
      </c>
      <c r="I66" s="19">
        <v>0</v>
      </c>
      <c r="J66" s="18">
        <v>0</v>
      </c>
      <c r="K66" s="18">
        <v>0</v>
      </c>
      <c r="L66" s="18">
        <v>19.722222222222225</v>
      </c>
      <c r="M66" s="19">
        <v>63.602093775944738</v>
      </c>
    </row>
  </sheetData>
  <mergeCells count="6">
    <mergeCell ref="B50:E50"/>
    <mergeCell ref="F50:I50"/>
    <mergeCell ref="J50:M50"/>
    <mergeCell ref="B61:E61"/>
    <mergeCell ref="F61:I61"/>
    <mergeCell ref="J61:M61"/>
  </mergeCells>
  <hyperlinks>
    <hyperlink ref="N1" location="Content!A1" display="First page" xr:uid="{2915F9D0-D371-4836-A2A2-CAAD5575E52B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8E9E-1181-47A2-A3ED-D766A0EBCA3F}">
  <sheetPr>
    <tabColor theme="6"/>
  </sheetPr>
  <dimension ref="A1:L35"/>
  <sheetViews>
    <sheetView workbookViewId="0">
      <selection activeCell="N22" sqref="N22:N23"/>
    </sheetView>
  </sheetViews>
  <sheetFormatPr defaultRowHeight="15" x14ac:dyDescent="0.25"/>
  <cols>
    <col min="1" max="1" width="57.5703125" style="9" bestFit="1" customWidth="1"/>
    <col min="2" max="16384" width="9.140625" style="9"/>
  </cols>
  <sheetData>
    <row r="1" spans="12:12" x14ac:dyDescent="0.25">
      <c r="L1" s="91" t="s">
        <v>21</v>
      </c>
    </row>
    <row r="27" spans="1:10" ht="15.75" thickBot="1" x14ac:dyDescent="0.3"/>
    <row r="28" spans="1:10" ht="15.75" thickBot="1" x14ac:dyDescent="0.3">
      <c r="A28" s="20" t="s">
        <v>91</v>
      </c>
      <c r="B28" s="11">
        <v>2020</v>
      </c>
      <c r="C28" s="93">
        <v>2025</v>
      </c>
      <c r="D28" s="95"/>
      <c r="E28" s="93">
        <v>2030</v>
      </c>
      <c r="F28" s="94"/>
      <c r="G28" s="95"/>
      <c r="H28" s="93">
        <v>2040</v>
      </c>
      <c r="I28" s="94"/>
      <c r="J28" s="95"/>
    </row>
    <row r="29" spans="1:10" ht="15.75" thickBot="1" x14ac:dyDescent="0.3">
      <c r="A29" s="62"/>
      <c r="B29" s="56" t="s">
        <v>92</v>
      </c>
      <c r="C29" s="55" t="s">
        <v>93</v>
      </c>
      <c r="D29" s="65" t="s">
        <v>94</v>
      </c>
      <c r="E29" s="55" t="s">
        <v>95</v>
      </c>
      <c r="F29" s="64" t="s">
        <v>96</v>
      </c>
      <c r="G29" s="65" t="s">
        <v>97</v>
      </c>
      <c r="H29" s="55" t="s">
        <v>95</v>
      </c>
      <c r="I29" s="64" t="s">
        <v>96</v>
      </c>
      <c r="J29" s="65" t="s">
        <v>97</v>
      </c>
    </row>
    <row r="30" spans="1:10" x14ac:dyDescent="0.25">
      <c r="A30" s="33" t="s">
        <v>92</v>
      </c>
      <c r="B30" s="69">
        <v>185.10988577999998</v>
      </c>
      <c r="C30" s="25">
        <v>215.06458198064263</v>
      </c>
      <c r="D30" s="16">
        <v>209.19841369769983</v>
      </c>
      <c r="E30" s="26">
        <v>184.52863532500001</v>
      </c>
      <c r="F30" s="14">
        <v>184.69387189689996</v>
      </c>
      <c r="G30" s="17">
        <v>207.82757075962715</v>
      </c>
      <c r="H30" s="26">
        <v>158.50933822968076</v>
      </c>
      <c r="I30" s="14">
        <v>158.65661922991464</v>
      </c>
      <c r="J30" s="17">
        <v>183.51823740478551</v>
      </c>
    </row>
    <row r="31" spans="1:10" x14ac:dyDescent="0.25">
      <c r="A31" s="33" t="s">
        <v>96</v>
      </c>
      <c r="B31" s="60">
        <v>979.23659999999995</v>
      </c>
      <c r="C31" s="26">
        <v>1011.466440868988</v>
      </c>
      <c r="D31" s="17">
        <v>968.0594040389185</v>
      </c>
      <c r="E31" s="26">
        <v>950.47999980999975</v>
      </c>
      <c r="F31" s="14">
        <v>946.75827838740679</v>
      </c>
      <c r="G31" s="17">
        <v>1065.1399483834398</v>
      </c>
      <c r="H31" s="26">
        <v>937.53022807976026</v>
      </c>
      <c r="I31" s="14">
        <v>820.3637425584875</v>
      </c>
      <c r="J31" s="17">
        <v>1047.3478815449284</v>
      </c>
    </row>
    <row r="32" spans="1:10" x14ac:dyDescent="0.25">
      <c r="A32" s="33" t="s">
        <v>98</v>
      </c>
      <c r="B32" s="60">
        <v>475.45992226000004</v>
      </c>
      <c r="C32" s="26">
        <v>444.62562683836495</v>
      </c>
      <c r="D32" s="17">
        <v>433.09704012058489</v>
      </c>
      <c r="E32" s="26">
        <v>415.73151132999999</v>
      </c>
      <c r="F32" s="14">
        <v>350.81718559703233</v>
      </c>
      <c r="G32" s="17">
        <v>425.55898639498565</v>
      </c>
      <c r="H32" s="26">
        <v>338.14329999999995</v>
      </c>
      <c r="I32" s="14">
        <v>294.82627446971236</v>
      </c>
      <c r="J32" s="17">
        <v>391.96938191039493</v>
      </c>
    </row>
    <row r="33" spans="1:10" x14ac:dyDescent="0.25">
      <c r="A33" s="33" t="s">
        <v>99</v>
      </c>
      <c r="B33" s="60">
        <v>56.287092014999992</v>
      </c>
      <c r="C33" s="26">
        <v>62.380598084186055</v>
      </c>
      <c r="D33" s="17">
        <v>61.938288148443235</v>
      </c>
      <c r="E33" s="26">
        <v>56.150807950000001</v>
      </c>
      <c r="F33" s="14">
        <v>57.474727965037133</v>
      </c>
      <c r="G33" s="17">
        <v>53.347001178375969</v>
      </c>
      <c r="H33" s="26">
        <v>51.958493583495098</v>
      </c>
      <c r="I33" s="14">
        <v>47.777643501202888</v>
      </c>
      <c r="J33" s="17">
        <v>50.433040410944841</v>
      </c>
    </row>
    <row r="34" spans="1:10" x14ac:dyDescent="0.25">
      <c r="A34" s="33" t="s">
        <v>100</v>
      </c>
      <c r="B34" s="60">
        <v>8.5601449800000005</v>
      </c>
      <c r="C34" s="26">
        <v>9.3553929922580661</v>
      </c>
      <c r="D34" s="17">
        <v>9.3553929922580661</v>
      </c>
      <c r="E34" s="26">
        <v>9.4827000000000012</v>
      </c>
      <c r="F34" s="14">
        <v>7.0295089824411114</v>
      </c>
      <c r="G34" s="17">
        <v>8.2623464737373791</v>
      </c>
      <c r="H34" s="26">
        <v>9.6114491129495754</v>
      </c>
      <c r="I34" s="14">
        <v>6.3898407017714414</v>
      </c>
      <c r="J34" s="17">
        <v>8.3435803122631569</v>
      </c>
    </row>
    <row r="35" spans="1:10" ht="15.75" thickBot="1" x14ac:dyDescent="0.3">
      <c r="A35" s="32" t="s">
        <v>101</v>
      </c>
      <c r="B35" s="61">
        <v>792.6663714849999</v>
      </c>
      <c r="C35" s="27">
        <v>672.70328809824071</v>
      </c>
      <c r="D35" s="19">
        <v>663.47932506692564</v>
      </c>
      <c r="E35" s="27">
        <v>525.24093891500002</v>
      </c>
      <c r="F35" s="18">
        <v>630.56505260375798</v>
      </c>
      <c r="G35" s="19">
        <v>637.76686619873601</v>
      </c>
      <c r="H35" s="27">
        <v>522.91656348545416</v>
      </c>
      <c r="I35" s="18">
        <v>488.39945245110675</v>
      </c>
      <c r="J35" s="19">
        <v>595.91771234447617</v>
      </c>
    </row>
  </sheetData>
  <mergeCells count="3">
    <mergeCell ref="C28:D28"/>
    <mergeCell ref="E28:G28"/>
    <mergeCell ref="H28:J28"/>
  </mergeCells>
  <hyperlinks>
    <hyperlink ref="L1" location="Content!A1" display="First page" xr:uid="{3ED104B3-FB18-450A-9E3E-23249EC35924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FCC7-A42E-43C2-BB10-45C93DA119EB}">
  <sheetPr>
    <tabColor theme="6"/>
  </sheetPr>
  <dimension ref="A1:I31"/>
  <sheetViews>
    <sheetView workbookViewId="0">
      <selection activeCell="M24" sqref="M24:M25"/>
    </sheetView>
  </sheetViews>
  <sheetFormatPr defaultRowHeight="15" x14ac:dyDescent="0.25"/>
  <cols>
    <col min="1" max="1" width="60.140625" style="9" bestFit="1" customWidth="1"/>
    <col min="2" max="16384" width="9.140625" style="9"/>
  </cols>
  <sheetData>
    <row r="1" spans="9:9" x14ac:dyDescent="0.25">
      <c r="I1" s="91" t="s">
        <v>21</v>
      </c>
    </row>
    <row r="24" spans="1:5" ht="15.75" thickBot="1" x14ac:dyDescent="0.3"/>
    <row r="25" spans="1:5" ht="15.75" thickBot="1" x14ac:dyDescent="0.3">
      <c r="A25" s="20" t="s">
        <v>102</v>
      </c>
      <c r="B25" s="12">
        <v>2020</v>
      </c>
      <c r="C25" s="12">
        <v>2025</v>
      </c>
      <c r="D25" s="12">
        <v>2030</v>
      </c>
      <c r="E25" s="11">
        <v>2040</v>
      </c>
    </row>
    <row r="26" spans="1:5" x14ac:dyDescent="0.25">
      <c r="A26" s="69" t="s">
        <v>92</v>
      </c>
      <c r="B26" s="14">
        <v>0</v>
      </c>
      <c r="C26" s="69">
        <v>0</v>
      </c>
      <c r="D26" s="69">
        <v>0</v>
      </c>
      <c r="E26" s="69">
        <v>0</v>
      </c>
    </row>
    <row r="27" spans="1:5" x14ac:dyDescent="0.25">
      <c r="A27" s="60" t="s">
        <v>98</v>
      </c>
      <c r="B27" s="14">
        <v>0</v>
      </c>
      <c r="C27" s="60">
        <v>0</v>
      </c>
      <c r="D27" s="60">
        <v>0</v>
      </c>
      <c r="E27" s="60">
        <v>0</v>
      </c>
    </row>
    <row r="28" spans="1:5" x14ac:dyDescent="0.25">
      <c r="A28" s="60" t="s">
        <v>96</v>
      </c>
      <c r="B28" s="14">
        <v>57.275799999999997</v>
      </c>
      <c r="C28" s="60">
        <v>37.328549999999993</v>
      </c>
      <c r="D28" s="60">
        <v>21.797799999999999</v>
      </c>
      <c r="E28" s="60">
        <v>0</v>
      </c>
    </row>
    <row r="29" spans="1:5" x14ac:dyDescent="0.25">
      <c r="A29" s="60" t="s">
        <v>99</v>
      </c>
      <c r="B29" s="14">
        <v>23.456111069999999</v>
      </c>
      <c r="C29" s="60">
        <v>11.676527755</v>
      </c>
      <c r="D29" s="60">
        <v>6.5687159300000006</v>
      </c>
      <c r="E29" s="60">
        <v>0</v>
      </c>
    </row>
    <row r="30" spans="1:5" x14ac:dyDescent="0.25">
      <c r="A30" s="60" t="s">
        <v>100</v>
      </c>
      <c r="B30" s="14">
        <v>0</v>
      </c>
      <c r="C30" s="60">
        <v>0</v>
      </c>
      <c r="D30" s="60">
        <v>0.25549999999999995</v>
      </c>
      <c r="E30" s="60">
        <v>0.26280000000000003</v>
      </c>
    </row>
    <row r="31" spans="1:5" ht="15.75" thickBot="1" x14ac:dyDescent="0.3">
      <c r="A31" s="61" t="s">
        <v>101</v>
      </c>
      <c r="B31" s="18">
        <v>415.65129783499998</v>
      </c>
      <c r="C31" s="61">
        <v>261.41313833499999</v>
      </c>
      <c r="D31" s="61">
        <v>183.880065</v>
      </c>
      <c r="E31" s="61">
        <v>35.222499999999997</v>
      </c>
    </row>
  </sheetData>
  <hyperlinks>
    <hyperlink ref="I1" location="Content!A1" display="First page" xr:uid="{53750CFA-83CB-46C7-A378-6EE91DDB6F7D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77D4-4197-4A0F-8DA5-295DE425DCCC}">
  <sheetPr>
    <tabColor theme="6"/>
  </sheetPr>
  <dimension ref="A2:J36"/>
  <sheetViews>
    <sheetView workbookViewId="0">
      <selection activeCell="N27" sqref="M27:N27"/>
    </sheetView>
  </sheetViews>
  <sheetFormatPr defaultRowHeight="15" x14ac:dyDescent="0.25"/>
  <cols>
    <col min="1" max="1" width="75.85546875" style="9" bestFit="1" customWidth="1"/>
    <col min="2" max="16384" width="9.140625" style="9"/>
  </cols>
  <sheetData>
    <row r="2" spans="10:10" x14ac:dyDescent="0.25">
      <c r="J2" s="91" t="s">
        <v>21</v>
      </c>
    </row>
    <row r="28" spans="1:9" ht="15.75" thickBot="1" x14ac:dyDescent="0.3"/>
    <row r="29" spans="1:9" ht="15.75" thickBot="1" x14ac:dyDescent="0.3">
      <c r="A29" s="77" t="s">
        <v>103</v>
      </c>
      <c r="B29" s="12">
        <v>2020</v>
      </c>
      <c r="C29" s="12">
        <v>2025</v>
      </c>
      <c r="D29" s="93">
        <v>2030</v>
      </c>
      <c r="E29" s="94"/>
      <c r="F29" s="94"/>
      <c r="G29" s="93">
        <v>2040</v>
      </c>
      <c r="H29" s="94"/>
      <c r="I29" s="95"/>
    </row>
    <row r="30" spans="1:9" ht="15.75" thickBot="1" x14ac:dyDescent="0.3">
      <c r="A30" s="41"/>
      <c r="B30" s="35"/>
      <c r="C30" s="35"/>
      <c r="D30" s="35" t="s">
        <v>95</v>
      </c>
      <c r="E30" s="35" t="s">
        <v>96</v>
      </c>
      <c r="F30" s="35" t="s">
        <v>97</v>
      </c>
      <c r="G30" s="35" t="s">
        <v>95</v>
      </c>
      <c r="H30" s="35" t="s">
        <v>96</v>
      </c>
      <c r="I30" s="36" t="s">
        <v>97</v>
      </c>
    </row>
    <row r="31" spans="1:9" x14ac:dyDescent="0.25">
      <c r="A31" s="70" t="s">
        <v>92</v>
      </c>
      <c r="B31" s="14">
        <v>0</v>
      </c>
      <c r="C31" s="14">
        <v>0.68931673500000001</v>
      </c>
      <c r="D31" s="14">
        <v>1.9800841199999999</v>
      </c>
      <c r="E31" s="14">
        <v>6.2990364096349989</v>
      </c>
      <c r="F31" s="14">
        <v>3.604429218925</v>
      </c>
      <c r="G31" s="14">
        <v>4.3945492649999993</v>
      </c>
      <c r="H31" s="14">
        <v>26.728392962550004</v>
      </c>
      <c r="I31" s="17">
        <v>14.417156465650001</v>
      </c>
    </row>
    <row r="32" spans="1:9" x14ac:dyDescent="0.25">
      <c r="A32" s="70" t="s">
        <v>98</v>
      </c>
      <c r="B32" s="14">
        <v>4.6237940850000001</v>
      </c>
      <c r="C32" s="14">
        <v>25.884986415</v>
      </c>
      <c r="D32" s="14">
        <v>41.999999945000006</v>
      </c>
      <c r="E32" s="14">
        <v>63.099230522050007</v>
      </c>
      <c r="F32" s="14">
        <v>48.748899919704996</v>
      </c>
      <c r="G32" s="14">
        <v>126.99999982499999</v>
      </c>
      <c r="H32" s="14">
        <v>167.86519899470002</v>
      </c>
      <c r="I32" s="17">
        <v>126.45922108829998</v>
      </c>
    </row>
    <row r="33" spans="1:9" x14ac:dyDescent="0.25">
      <c r="A33" s="70" t="s">
        <v>96</v>
      </c>
      <c r="B33" s="14">
        <v>10.000999999999999</v>
      </c>
      <c r="C33" s="14">
        <v>12.001200000000001</v>
      </c>
      <c r="D33" s="14">
        <v>12.001200000000001</v>
      </c>
      <c r="E33" s="14">
        <v>31.207876778550002</v>
      </c>
      <c r="F33" s="14">
        <v>22.319678541760002</v>
      </c>
      <c r="G33" s="14">
        <v>51.012399999999992</v>
      </c>
      <c r="H33" s="14">
        <v>95.155710732749995</v>
      </c>
      <c r="I33" s="17">
        <v>65.225549253099999</v>
      </c>
    </row>
    <row r="34" spans="1:9" x14ac:dyDescent="0.25">
      <c r="A34" s="70" t="s">
        <v>99</v>
      </c>
      <c r="B34" s="14">
        <v>0.40999975499999997</v>
      </c>
      <c r="C34" s="14">
        <v>4.5399999400000004</v>
      </c>
      <c r="D34" s="14">
        <v>11.039999874999999</v>
      </c>
      <c r="E34" s="14">
        <v>6.0374890717499987</v>
      </c>
      <c r="F34" s="14">
        <v>3.6761521058250004</v>
      </c>
      <c r="G34" s="14">
        <v>18.283680010000001</v>
      </c>
      <c r="H34" s="14">
        <v>24.169202222349998</v>
      </c>
      <c r="I34" s="17">
        <v>13.46964216165</v>
      </c>
    </row>
    <row r="35" spans="1:9" x14ac:dyDescent="0.25">
      <c r="A35" s="70" t="s">
        <v>100</v>
      </c>
      <c r="B35" s="14">
        <v>0</v>
      </c>
      <c r="C35" s="14">
        <v>0</v>
      </c>
      <c r="D35" s="14">
        <v>0</v>
      </c>
      <c r="E35" s="14">
        <v>0.187313824765</v>
      </c>
      <c r="F35" s="14">
        <v>0.149851059885</v>
      </c>
      <c r="G35" s="14">
        <v>0</v>
      </c>
      <c r="H35" s="14">
        <v>0.45787823835500002</v>
      </c>
      <c r="I35" s="17">
        <v>0.36630259083</v>
      </c>
    </row>
    <row r="36" spans="1:9" ht="15.75" thickBot="1" x14ac:dyDescent="0.3">
      <c r="A36" s="71" t="s">
        <v>101</v>
      </c>
      <c r="B36" s="18">
        <v>4.7343416349999998</v>
      </c>
      <c r="C36" s="18">
        <v>8.7314405750000006</v>
      </c>
      <c r="D36" s="18">
        <v>14.656545799999998</v>
      </c>
      <c r="E36" s="18">
        <v>24.693610201699997</v>
      </c>
      <c r="F36" s="18">
        <v>17.636139098879998</v>
      </c>
      <c r="G36" s="18">
        <v>44.155873905</v>
      </c>
      <c r="H36" s="18">
        <v>77.342148401350002</v>
      </c>
      <c r="I36" s="19">
        <v>51.181658851199998</v>
      </c>
    </row>
  </sheetData>
  <mergeCells count="2">
    <mergeCell ref="D29:F29"/>
    <mergeCell ref="G29:I29"/>
  </mergeCells>
  <hyperlinks>
    <hyperlink ref="J2" location="Content!A1" display="First page" xr:uid="{DF841878-5892-4CD1-867F-719CAE81F229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008A-E875-4659-AEAC-200DF72A4CFC}">
  <sheetPr>
    <tabColor theme="6"/>
  </sheetPr>
  <dimension ref="A1:K30"/>
  <sheetViews>
    <sheetView workbookViewId="0">
      <selection activeCell="O24" sqref="O24:O25"/>
    </sheetView>
  </sheetViews>
  <sheetFormatPr defaultRowHeight="15" x14ac:dyDescent="0.25"/>
  <cols>
    <col min="1" max="1" width="68.85546875" style="9" bestFit="1" customWidth="1"/>
    <col min="2" max="16384" width="9.140625" style="9"/>
  </cols>
  <sheetData>
    <row r="1" spans="11:11" x14ac:dyDescent="0.25">
      <c r="K1" s="91" t="s">
        <v>21</v>
      </c>
    </row>
    <row r="25" spans="1:9" ht="15.75" thickBot="1" x14ac:dyDescent="0.3"/>
    <row r="26" spans="1:9" ht="15.75" thickBot="1" x14ac:dyDescent="0.3">
      <c r="A26" s="77" t="s">
        <v>104</v>
      </c>
      <c r="B26" s="12">
        <v>2020</v>
      </c>
      <c r="C26" s="12">
        <v>2025</v>
      </c>
      <c r="D26" s="93">
        <v>2030</v>
      </c>
      <c r="E26" s="94"/>
      <c r="F26" s="94"/>
      <c r="G26" s="93">
        <v>2040</v>
      </c>
      <c r="H26" s="94"/>
      <c r="I26" s="95"/>
    </row>
    <row r="27" spans="1:9" ht="15.75" thickBot="1" x14ac:dyDescent="0.3">
      <c r="A27" s="62"/>
      <c r="B27" s="35"/>
      <c r="C27" s="35"/>
      <c r="D27" s="35" t="s">
        <v>95</v>
      </c>
      <c r="E27" s="35" t="s">
        <v>96</v>
      </c>
      <c r="F27" s="35" t="s">
        <v>97</v>
      </c>
      <c r="G27" s="35" t="s">
        <v>95</v>
      </c>
      <c r="H27" s="35" t="s">
        <v>96</v>
      </c>
      <c r="I27" s="36" t="s">
        <v>97</v>
      </c>
    </row>
    <row r="28" spans="1:9" x14ac:dyDescent="0.25">
      <c r="A28" s="58" t="s">
        <v>76</v>
      </c>
      <c r="B28" s="14">
        <v>496.38320890499995</v>
      </c>
      <c r="C28" s="14">
        <v>310.41821608999999</v>
      </c>
      <c r="D28" s="14">
        <v>212.50208093000001</v>
      </c>
      <c r="E28" s="14">
        <v>212.50208093000001</v>
      </c>
      <c r="F28" s="14">
        <v>212.50208093000001</v>
      </c>
      <c r="G28" s="14">
        <v>35.485299999999995</v>
      </c>
      <c r="H28" s="14">
        <v>35.485299999999995</v>
      </c>
      <c r="I28" s="17">
        <v>35.485299999999995</v>
      </c>
    </row>
    <row r="29" spans="1:9" x14ac:dyDescent="0.25">
      <c r="A29" s="58" t="s">
        <v>74</v>
      </c>
      <c r="B29" s="14">
        <v>19.769135474999999</v>
      </c>
      <c r="C29" s="14">
        <v>51.846943665000005</v>
      </c>
      <c r="D29" s="14">
        <v>81.677829740000021</v>
      </c>
      <c r="E29" s="14">
        <v>113.483724714755</v>
      </c>
      <c r="F29" s="14">
        <v>90.786979769759995</v>
      </c>
      <c r="G29" s="14">
        <v>244.84650300499999</v>
      </c>
      <c r="H29" s="14">
        <v>277.404660406505</v>
      </c>
      <c r="I29" s="17">
        <v>221.92372832607998</v>
      </c>
    </row>
    <row r="30" spans="1:9" ht="15.75" thickBot="1" x14ac:dyDescent="0.3">
      <c r="A30" s="59" t="s">
        <v>105</v>
      </c>
      <c r="B30" s="18">
        <v>0</v>
      </c>
      <c r="C30" s="18">
        <v>0</v>
      </c>
      <c r="D30" s="18">
        <v>0</v>
      </c>
      <c r="E30" s="18">
        <v>18.040832093695002</v>
      </c>
      <c r="F30" s="18">
        <v>5.3481701752199999</v>
      </c>
      <c r="G30" s="18">
        <v>0</v>
      </c>
      <c r="H30" s="18">
        <v>114.31387114555</v>
      </c>
      <c r="I30" s="19">
        <v>49.195802084649998</v>
      </c>
    </row>
  </sheetData>
  <mergeCells count="2">
    <mergeCell ref="D26:F26"/>
    <mergeCell ref="G26:I26"/>
  </mergeCells>
  <hyperlinks>
    <hyperlink ref="K1" location="Content!A1" display="First page" xr:uid="{EE25C4A5-0810-44BB-83B6-1095B85A06CF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87C1-C5FC-45B2-9002-51EB6A9C31AE}">
  <sheetPr>
    <tabColor theme="6"/>
  </sheetPr>
  <dimension ref="A1:L54"/>
  <sheetViews>
    <sheetView workbookViewId="0">
      <selection activeCell="Q24" sqref="Q24"/>
    </sheetView>
  </sheetViews>
  <sheetFormatPr defaultRowHeight="15" x14ac:dyDescent="0.25"/>
  <cols>
    <col min="1" max="1" width="26.42578125" style="9" bestFit="1" customWidth="1"/>
    <col min="2" max="2" width="22.7109375" style="9" bestFit="1" customWidth="1"/>
    <col min="3" max="3" width="11.140625" style="9" bestFit="1" customWidth="1"/>
    <col min="4" max="4" width="9.140625" style="9"/>
    <col min="5" max="5" width="13.28515625" style="9" bestFit="1" customWidth="1"/>
    <col min="6" max="6" width="11.140625" style="9" bestFit="1" customWidth="1"/>
    <col min="7" max="8" width="11.42578125" style="9" bestFit="1" customWidth="1"/>
    <col min="9" max="16384" width="9.140625" style="9"/>
  </cols>
  <sheetData>
    <row r="1" spans="12:12" x14ac:dyDescent="0.25">
      <c r="L1" s="91" t="s">
        <v>21</v>
      </c>
    </row>
    <row r="24" spans="1:7" ht="15.75" thickBot="1" x14ac:dyDescent="0.3"/>
    <row r="25" spans="1:7" ht="15.75" thickBot="1" x14ac:dyDescent="0.3">
      <c r="A25" s="20" t="s">
        <v>106</v>
      </c>
      <c r="B25" s="12" t="s">
        <v>107</v>
      </c>
      <c r="C25" s="12" t="s">
        <v>108</v>
      </c>
      <c r="D25" s="12" t="s">
        <v>109</v>
      </c>
      <c r="E25" s="12" t="s">
        <v>110</v>
      </c>
      <c r="F25" s="12" t="s">
        <v>38</v>
      </c>
      <c r="G25" s="11" t="s">
        <v>111</v>
      </c>
    </row>
    <row r="26" spans="1:7" x14ac:dyDescent="0.25">
      <c r="A26" s="31">
        <v>2013</v>
      </c>
      <c r="B26" s="14">
        <v>432.29791666666671</v>
      </c>
      <c r="C26" s="14">
        <v>193.38436595601823</v>
      </c>
      <c r="D26" s="14">
        <v>132.38196858129405</v>
      </c>
      <c r="E26" s="14">
        <v>290.32668671583662</v>
      </c>
      <c r="F26" s="14">
        <v>1048.3909379198155</v>
      </c>
      <c r="G26" s="17">
        <v>0</v>
      </c>
    </row>
    <row r="27" spans="1:7" x14ac:dyDescent="0.25">
      <c r="A27" s="33">
        <v>2014</v>
      </c>
      <c r="B27" s="14">
        <v>377.0810166666667</v>
      </c>
      <c r="C27" s="14">
        <v>222.46514733666862</v>
      </c>
      <c r="D27" s="14">
        <v>81.734286574001828</v>
      </c>
      <c r="E27" s="14">
        <v>233.5599608879038</v>
      </c>
      <c r="F27" s="14">
        <v>914.840411465241</v>
      </c>
      <c r="G27" s="17">
        <v>0</v>
      </c>
    </row>
    <row r="28" spans="1:7" x14ac:dyDescent="0.25">
      <c r="A28" s="33">
        <v>2015</v>
      </c>
      <c r="B28" s="14">
        <v>371.61012777777773</v>
      </c>
      <c r="C28" s="14">
        <v>210.58133952323905</v>
      </c>
      <c r="D28" s="14">
        <v>0</v>
      </c>
      <c r="E28" s="14">
        <v>249.53893082282281</v>
      </c>
      <c r="F28" s="14">
        <v>831.73039812383968</v>
      </c>
      <c r="G28" s="17">
        <v>0</v>
      </c>
    </row>
    <row r="29" spans="1:7" x14ac:dyDescent="0.25">
      <c r="A29" s="33">
        <v>2016</v>
      </c>
      <c r="B29" s="14">
        <v>389.97668333333337</v>
      </c>
      <c r="C29" s="14">
        <v>231.41220133683933</v>
      </c>
      <c r="D29" s="14">
        <v>0</v>
      </c>
      <c r="E29" s="14">
        <v>283.02188156682649</v>
      </c>
      <c r="F29" s="14">
        <v>904.41076623699928</v>
      </c>
      <c r="G29" s="17">
        <v>0</v>
      </c>
    </row>
    <row r="30" spans="1:7" x14ac:dyDescent="0.25">
      <c r="A30" s="33">
        <v>2017</v>
      </c>
      <c r="B30" s="14">
        <v>401.49485833333335</v>
      </c>
      <c r="C30" s="14">
        <v>201.54842585312923</v>
      </c>
      <c r="D30" s="14">
        <v>0</v>
      </c>
      <c r="E30" s="14">
        <v>272.66239344426282</v>
      </c>
      <c r="F30" s="14">
        <v>875.7056776307254</v>
      </c>
      <c r="G30" s="17">
        <v>0</v>
      </c>
    </row>
    <row r="31" spans="1:7" x14ac:dyDescent="0.25">
      <c r="A31" s="33">
        <v>2018</v>
      </c>
      <c r="B31" s="14">
        <v>398.26117222222223</v>
      </c>
      <c r="C31" s="14">
        <v>201.54842585312923</v>
      </c>
      <c r="D31" s="14">
        <v>0</v>
      </c>
      <c r="E31" s="14">
        <v>272.66239344426282</v>
      </c>
      <c r="F31" s="14">
        <v>872.47199151961422</v>
      </c>
      <c r="G31" s="17">
        <v>0</v>
      </c>
    </row>
    <row r="32" spans="1:7" x14ac:dyDescent="0.25">
      <c r="A32" s="33">
        <v>2019</v>
      </c>
      <c r="B32" s="14">
        <v>366.70142180094791</v>
      </c>
      <c r="C32" s="14">
        <v>201.54842585312923</v>
      </c>
      <c r="D32" s="14">
        <v>0</v>
      </c>
      <c r="E32" s="14">
        <v>272.66239344426282</v>
      </c>
      <c r="F32" s="14">
        <v>840.91224109834002</v>
      </c>
      <c r="G32" s="17">
        <v>0</v>
      </c>
    </row>
    <row r="33" spans="1:7" x14ac:dyDescent="0.25">
      <c r="A33" s="33">
        <v>2020</v>
      </c>
      <c r="B33" s="14">
        <v>404.71942835410454</v>
      </c>
      <c r="C33" s="14">
        <v>115.85758280183349</v>
      </c>
      <c r="D33" s="14">
        <v>0</v>
      </c>
      <c r="E33" s="14">
        <v>223.86064753443378</v>
      </c>
      <c r="F33" s="14">
        <v>744.43765869037179</v>
      </c>
      <c r="G33" s="17">
        <v>0</v>
      </c>
    </row>
    <row r="34" spans="1:7" x14ac:dyDescent="0.25">
      <c r="A34" s="33">
        <v>2021</v>
      </c>
      <c r="B34" s="14">
        <v>394.14635762286468</v>
      </c>
      <c r="C34" s="14">
        <v>97.472094780266787</v>
      </c>
      <c r="D34" s="14">
        <v>0</v>
      </c>
      <c r="E34" s="14">
        <v>196.32893962894701</v>
      </c>
      <c r="F34" s="14">
        <v>687.94739203207848</v>
      </c>
      <c r="G34" s="17">
        <v>16.880998186600095</v>
      </c>
    </row>
    <row r="35" spans="1:7" x14ac:dyDescent="0.25">
      <c r="A35" s="33">
        <v>2022</v>
      </c>
      <c r="B35" s="14">
        <v>382.58972193543741</v>
      </c>
      <c r="C35" s="14">
        <v>79.086606758700086</v>
      </c>
      <c r="D35" s="14">
        <v>0</v>
      </c>
      <c r="E35" s="14">
        <v>168.79723172346024</v>
      </c>
      <c r="F35" s="14">
        <v>630.47356041759781</v>
      </c>
      <c r="G35" s="17">
        <v>33.761996373199963</v>
      </c>
    </row>
    <row r="36" spans="1:7" x14ac:dyDescent="0.25">
      <c r="A36" s="33">
        <v>2023</v>
      </c>
      <c r="B36" s="14">
        <v>363.80976513844473</v>
      </c>
      <c r="C36" s="14">
        <v>60.701118737133385</v>
      </c>
      <c r="D36" s="14">
        <v>0</v>
      </c>
      <c r="E36" s="14">
        <v>141.26552381797347</v>
      </c>
      <c r="F36" s="14">
        <v>565.77640769355162</v>
      </c>
      <c r="G36" s="17">
        <v>57.866315669365463</v>
      </c>
    </row>
    <row r="37" spans="1:7" x14ac:dyDescent="0.25">
      <c r="A37" s="33">
        <v>2024</v>
      </c>
      <c r="B37" s="14">
        <v>345.02980834145194</v>
      </c>
      <c r="C37" s="14">
        <v>42.315630715566684</v>
      </c>
      <c r="D37" s="14">
        <v>0</v>
      </c>
      <c r="E37" s="14">
        <v>113.73381591248672</v>
      </c>
      <c r="F37" s="14">
        <v>501.07925496950531</v>
      </c>
      <c r="G37" s="17">
        <v>81.970634965531076</v>
      </c>
    </row>
    <row r="38" spans="1:7" x14ac:dyDescent="0.25">
      <c r="A38" s="33">
        <v>2025</v>
      </c>
      <c r="B38" s="14">
        <v>326.24985154445926</v>
      </c>
      <c r="C38" s="14">
        <v>23.930142693999979</v>
      </c>
      <c r="D38" s="14">
        <v>0</v>
      </c>
      <c r="E38" s="14">
        <v>86.202108007000007</v>
      </c>
      <c r="F38" s="14">
        <v>436.38210224545924</v>
      </c>
      <c r="G38" s="17">
        <v>106.07495426169646</v>
      </c>
    </row>
    <row r="39" spans="1:7" x14ac:dyDescent="0.25">
      <c r="A39" s="33">
        <v>2026</v>
      </c>
      <c r="B39" s="14">
        <v>315.33664496909478</v>
      </c>
      <c r="C39" s="14">
        <v>34.076675476799977</v>
      </c>
      <c r="D39" s="14">
        <v>0</v>
      </c>
      <c r="E39" s="14">
        <v>69.07505175</v>
      </c>
      <c r="F39" s="14">
        <v>418.48837219589478</v>
      </c>
      <c r="G39" s="17">
        <v>99.868532230102289</v>
      </c>
    </row>
    <row r="40" spans="1:7" x14ac:dyDescent="0.25">
      <c r="A40" s="33">
        <v>2027</v>
      </c>
      <c r="B40" s="14">
        <v>304.42343839373018</v>
      </c>
      <c r="C40" s="14">
        <v>44.223208259599978</v>
      </c>
      <c r="D40" s="14">
        <v>0</v>
      </c>
      <c r="E40" s="14">
        <v>51.947995493000001</v>
      </c>
      <c r="F40" s="14">
        <v>400.59464214633016</v>
      </c>
      <c r="G40" s="17">
        <v>93.662110198508287</v>
      </c>
    </row>
    <row r="41" spans="1:7" x14ac:dyDescent="0.25">
      <c r="A41" s="33">
        <v>2028</v>
      </c>
      <c r="B41" s="14">
        <v>293.5102318183657</v>
      </c>
      <c r="C41" s="14">
        <v>54.36974104239998</v>
      </c>
      <c r="D41" s="14">
        <v>0</v>
      </c>
      <c r="E41" s="14">
        <v>34.820939236000001</v>
      </c>
      <c r="F41" s="14">
        <v>382.70091209676571</v>
      </c>
      <c r="G41" s="17">
        <v>87.455688166914058</v>
      </c>
    </row>
    <row r="42" spans="1:7" x14ac:dyDescent="0.25">
      <c r="A42" s="33">
        <v>2029</v>
      </c>
      <c r="B42" s="14">
        <v>282.5970252430011</v>
      </c>
      <c r="C42" s="14">
        <v>64.516273825199974</v>
      </c>
      <c r="D42" s="14">
        <v>0</v>
      </c>
      <c r="E42" s="14">
        <v>17.693882979000001</v>
      </c>
      <c r="F42" s="14">
        <v>364.80718204720108</v>
      </c>
      <c r="G42" s="17">
        <v>81.249266135320113</v>
      </c>
    </row>
    <row r="43" spans="1:7" x14ac:dyDescent="0.25">
      <c r="A43" s="33">
        <v>2030</v>
      </c>
      <c r="B43" s="14">
        <v>271.68381866763667</v>
      </c>
      <c r="C43" s="14">
        <v>74.662806607999983</v>
      </c>
      <c r="D43" s="14">
        <v>0</v>
      </c>
      <c r="E43" s="14">
        <v>0.56682672200000006</v>
      </c>
      <c r="F43" s="14">
        <v>346.91345199763663</v>
      </c>
      <c r="G43" s="17">
        <v>75.04284410372594</v>
      </c>
    </row>
    <row r="44" spans="1:7" x14ac:dyDescent="0.25">
      <c r="A44" s="33">
        <v>2031</v>
      </c>
      <c r="B44" s="14">
        <v>256.26612096221993</v>
      </c>
      <c r="C44" s="14">
        <v>78.724652509999984</v>
      </c>
      <c r="D44" s="14">
        <v>0</v>
      </c>
      <c r="E44" s="14">
        <v>0.51014404980000005</v>
      </c>
      <c r="F44" s="14">
        <v>335.5009175220199</v>
      </c>
      <c r="G44" s="17">
        <v>81.373826150835612</v>
      </c>
    </row>
    <row r="45" spans="1:7" x14ac:dyDescent="0.25">
      <c r="A45" s="33">
        <v>2032</v>
      </c>
      <c r="B45" s="14">
        <v>240.84842325680324</v>
      </c>
      <c r="C45" s="14">
        <v>82.786498411999986</v>
      </c>
      <c r="D45" s="14">
        <v>0</v>
      </c>
      <c r="E45" s="14">
        <v>0.45346137760000005</v>
      </c>
      <c r="F45" s="14">
        <v>324.08838304640324</v>
      </c>
      <c r="G45" s="17">
        <v>87.704808197945226</v>
      </c>
    </row>
    <row r="46" spans="1:7" x14ac:dyDescent="0.25">
      <c r="A46" s="33">
        <v>2033</v>
      </c>
      <c r="B46" s="14">
        <v>225.4307255513865</v>
      </c>
      <c r="C46" s="14">
        <v>86.848344313999988</v>
      </c>
      <c r="D46" s="14">
        <v>0</v>
      </c>
      <c r="E46" s="14">
        <v>0.39677870540000004</v>
      </c>
      <c r="F46" s="14">
        <v>312.67584857078646</v>
      </c>
      <c r="G46" s="17">
        <v>94.035790245054898</v>
      </c>
    </row>
    <row r="47" spans="1:7" x14ac:dyDescent="0.25">
      <c r="A47" s="33">
        <v>2034</v>
      </c>
      <c r="B47" s="14">
        <v>210.01302784596982</v>
      </c>
      <c r="C47" s="14">
        <v>90.91019021599999</v>
      </c>
      <c r="D47" s="14">
        <v>0</v>
      </c>
      <c r="E47" s="14">
        <v>0.34009603320000004</v>
      </c>
      <c r="F47" s="14">
        <v>301.26331409516979</v>
      </c>
      <c r="G47" s="17">
        <v>100.36677229216457</v>
      </c>
    </row>
    <row r="48" spans="1:7" ht="15.75" thickBot="1" x14ac:dyDescent="0.3">
      <c r="A48" s="32">
        <v>2035</v>
      </c>
      <c r="B48" s="18">
        <v>194.59533014055307</v>
      </c>
      <c r="C48" s="18">
        <v>94.972036117999991</v>
      </c>
      <c r="D48" s="18">
        <v>0</v>
      </c>
      <c r="E48" s="18">
        <v>0.28341336100000003</v>
      </c>
      <c r="F48" s="18">
        <v>289.85077961955307</v>
      </c>
      <c r="G48" s="19">
        <v>106.69775433927424</v>
      </c>
    </row>
    <row r="49" spans="1:8" ht="15.75" thickBot="1" x14ac:dyDescent="0.3">
      <c r="C49" s="8"/>
      <c r="D49" s="8"/>
      <c r="E49" s="8"/>
      <c r="F49" s="8"/>
      <c r="G49" s="8"/>
      <c r="H49" s="28"/>
    </row>
    <row r="50" spans="1:8" ht="15.75" thickBot="1" x14ac:dyDescent="0.3">
      <c r="A50" s="20" t="s">
        <v>112</v>
      </c>
      <c r="B50" s="12" t="s">
        <v>107</v>
      </c>
      <c r="C50" s="12" t="s">
        <v>113</v>
      </c>
      <c r="D50" s="12" t="s">
        <v>108</v>
      </c>
      <c r="E50" s="12" t="s">
        <v>114</v>
      </c>
      <c r="F50" s="11" t="s">
        <v>111</v>
      </c>
    </row>
    <row r="51" spans="1:8" x14ac:dyDescent="0.25">
      <c r="A51" s="31">
        <v>2021</v>
      </c>
      <c r="B51" s="14">
        <v>162.23227466667504</v>
      </c>
      <c r="C51" s="14">
        <v>44.028502408333331</v>
      </c>
      <c r="D51" s="14">
        <v>9.6271242000000008</v>
      </c>
      <c r="E51" s="14">
        <v>82.412780083333331</v>
      </c>
      <c r="F51" s="17">
        <v>0</v>
      </c>
    </row>
    <row r="52" spans="1:8" x14ac:dyDescent="0.25">
      <c r="A52" s="33">
        <v>2025</v>
      </c>
      <c r="B52" s="14">
        <v>148.19246344578551</v>
      </c>
      <c r="C52" s="14">
        <v>13.765683208333334</v>
      </c>
      <c r="D52" s="14">
        <v>27.061035333333333</v>
      </c>
      <c r="E52" s="14">
        <v>75.207780083333333</v>
      </c>
      <c r="F52" s="17">
        <v>15.024129731858565</v>
      </c>
    </row>
    <row r="53" spans="1:8" x14ac:dyDescent="0.25">
      <c r="A53" s="33">
        <v>2030</v>
      </c>
      <c r="B53" s="14">
        <v>129.42876852689244</v>
      </c>
      <c r="C53" s="14">
        <v>0</v>
      </c>
      <c r="D53" s="14">
        <v>23.96235725</v>
      </c>
      <c r="E53" s="14">
        <v>75.207780083333333</v>
      </c>
      <c r="F53" s="17">
        <v>37.826760156528906</v>
      </c>
    </row>
    <row r="54" spans="1:8" ht="15.75" thickBot="1" x14ac:dyDescent="0.3">
      <c r="A54" s="32">
        <v>2035</v>
      </c>
      <c r="B54" s="18">
        <v>100.87041310501272</v>
      </c>
      <c r="C54" s="18">
        <v>0</v>
      </c>
      <c r="D54" s="18">
        <v>19.567356291666666</v>
      </c>
      <c r="E54" s="18">
        <v>75.207780083333333</v>
      </c>
      <c r="F54" s="19">
        <v>40.379729995839938</v>
      </c>
    </row>
  </sheetData>
  <hyperlinks>
    <hyperlink ref="L1" location="Content!A1" display="First page" xr:uid="{3DE0B534-B131-4CAD-B30F-44F26ED93FB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86A2-CC5D-4C31-941F-97E902A4F4B4}">
  <sheetPr>
    <tabColor theme="6"/>
  </sheetPr>
  <dimension ref="M1"/>
  <sheetViews>
    <sheetView workbookViewId="0"/>
  </sheetViews>
  <sheetFormatPr defaultRowHeight="15" x14ac:dyDescent="0.25"/>
  <cols>
    <col min="1" max="16384" width="9.140625" style="92"/>
  </cols>
  <sheetData>
    <row r="1" spans="13:13" x14ac:dyDescent="0.25">
      <c r="M1" s="91" t="s">
        <v>21</v>
      </c>
    </row>
  </sheetData>
  <hyperlinks>
    <hyperlink ref="M1" location="Content!A1" display="First page" xr:uid="{813FC1A6-7783-4D0D-B815-B78E334E71D2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FC00-F703-4C1B-83EA-0EB950CFBC44}">
  <sheetPr>
    <tabColor theme="8"/>
  </sheetPr>
  <dimension ref="A1:Q39"/>
  <sheetViews>
    <sheetView workbookViewId="0">
      <selection activeCell="B2" sqref="B2"/>
    </sheetView>
  </sheetViews>
  <sheetFormatPr defaultRowHeight="15" x14ac:dyDescent="0.25"/>
  <cols>
    <col min="1" max="2" width="9.140625" style="9"/>
    <col min="3" max="3" width="11" style="9" bestFit="1" customWidth="1"/>
    <col min="4" max="4" width="6.42578125" style="9" bestFit="1" customWidth="1"/>
    <col min="5" max="16384" width="9.140625" style="9"/>
  </cols>
  <sheetData>
    <row r="1" spans="17:17" x14ac:dyDescent="0.25">
      <c r="Q1" s="91" t="s">
        <v>21</v>
      </c>
    </row>
    <row r="29" spans="1:6" ht="15.75" thickBot="1" x14ac:dyDescent="0.3"/>
    <row r="30" spans="1:6" ht="15.75" thickBot="1" x14ac:dyDescent="0.3">
      <c r="A30" s="77" t="s">
        <v>115</v>
      </c>
      <c r="B30" s="77" t="s">
        <v>116</v>
      </c>
      <c r="C30" s="77" t="s">
        <v>117</v>
      </c>
      <c r="D30" s="77" t="s">
        <v>118</v>
      </c>
      <c r="E30" s="77" t="s">
        <v>119</v>
      </c>
      <c r="F30" s="78"/>
    </row>
    <row r="31" spans="1:6" x14ac:dyDescent="0.25">
      <c r="A31" s="29" t="s">
        <v>120</v>
      </c>
      <c r="B31" s="75">
        <v>8.1096470545008401</v>
      </c>
      <c r="C31" s="75">
        <v>3.953672346091972</v>
      </c>
      <c r="D31" s="75">
        <v>2.2862498041039681</v>
      </c>
      <c r="E31" s="75">
        <v>2.2400000000000002</v>
      </c>
      <c r="F31" s="73"/>
    </row>
    <row r="32" spans="1:6" x14ac:dyDescent="0.25">
      <c r="A32" s="29" t="s">
        <v>121</v>
      </c>
      <c r="B32" s="75">
        <v>1.6896813116286566</v>
      </c>
      <c r="C32" s="75">
        <v>1.4575055035374924</v>
      </c>
      <c r="D32" s="75">
        <v>1.3350068004881859</v>
      </c>
      <c r="E32" s="75">
        <v>1.3340000000000001</v>
      </c>
      <c r="F32" s="73"/>
    </row>
    <row r="33" spans="1:6" x14ac:dyDescent="0.25">
      <c r="A33" s="29" t="s">
        <v>122</v>
      </c>
      <c r="B33" s="75">
        <v>1.1594138145063562</v>
      </c>
      <c r="C33" s="75">
        <v>1.0612083906632568</v>
      </c>
      <c r="D33" s="75">
        <v>1.0314960000001181</v>
      </c>
      <c r="E33" s="75">
        <v>1.032</v>
      </c>
      <c r="F33" s="73"/>
    </row>
    <row r="34" spans="1:6" x14ac:dyDescent="0.25">
      <c r="A34" s="29" t="s">
        <v>123</v>
      </c>
      <c r="B34" s="75">
        <v>1.0888424107510262</v>
      </c>
      <c r="C34" s="75">
        <v>1.0411026947189026</v>
      </c>
      <c r="D34" s="75">
        <v>1.0314959999999793</v>
      </c>
      <c r="E34" s="75">
        <v>1.032</v>
      </c>
      <c r="F34" s="73"/>
    </row>
    <row r="35" spans="1:6" x14ac:dyDescent="0.25">
      <c r="A35" s="29" t="s">
        <v>124</v>
      </c>
      <c r="B35" s="75">
        <v>0.74384175214554205</v>
      </c>
      <c r="C35" s="75">
        <v>0.72757092872632823</v>
      </c>
      <c r="D35" s="75">
        <v>0.72708000000011264</v>
      </c>
      <c r="E35" s="75">
        <v>0.73</v>
      </c>
      <c r="F35" s="73"/>
    </row>
    <row r="36" spans="1:6" x14ac:dyDescent="0.25">
      <c r="A36" s="29" t="s">
        <v>125</v>
      </c>
      <c r="B36" s="75">
        <v>0</v>
      </c>
      <c r="C36" s="75">
        <v>0</v>
      </c>
      <c r="D36" s="75">
        <v>0</v>
      </c>
      <c r="E36" s="75">
        <v>0</v>
      </c>
      <c r="F36" s="73"/>
    </row>
    <row r="37" spans="1:6" x14ac:dyDescent="0.25">
      <c r="A37" s="29" t="s">
        <v>126</v>
      </c>
      <c r="B37" s="75">
        <v>0</v>
      </c>
      <c r="C37" s="75">
        <v>0</v>
      </c>
      <c r="D37" s="75">
        <v>0</v>
      </c>
      <c r="E37" s="75">
        <v>0</v>
      </c>
      <c r="F37" s="73"/>
    </row>
    <row r="38" spans="1:6" x14ac:dyDescent="0.25">
      <c r="A38" s="29" t="s">
        <v>127</v>
      </c>
      <c r="B38" s="75">
        <v>0</v>
      </c>
      <c r="C38" s="75">
        <v>0</v>
      </c>
      <c r="D38" s="75">
        <v>0</v>
      </c>
      <c r="E38" s="75">
        <v>0</v>
      </c>
      <c r="F38" s="73"/>
    </row>
    <row r="39" spans="1:6" ht="15.75" thickBot="1" x14ac:dyDescent="0.3">
      <c r="A39" s="13" t="s">
        <v>128</v>
      </c>
      <c r="B39" s="76">
        <v>0</v>
      </c>
      <c r="C39" s="76">
        <v>0</v>
      </c>
      <c r="D39" s="76">
        <v>0</v>
      </c>
      <c r="E39" s="76">
        <v>0</v>
      </c>
      <c r="F39" s="74"/>
    </row>
  </sheetData>
  <hyperlinks>
    <hyperlink ref="Q1" location="Content!A1" display="First page" xr:uid="{7F6D3E72-79D4-4978-B06A-1A06C77A73D7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DD53-CDBB-4BEF-98F8-4A8D93A6BB77}">
  <sheetPr>
    <tabColor theme="8"/>
  </sheetPr>
  <dimension ref="A1:O38"/>
  <sheetViews>
    <sheetView tabSelected="1" workbookViewId="0">
      <selection activeCell="B2" sqref="B2"/>
    </sheetView>
  </sheetViews>
  <sheetFormatPr defaultRowHeight="15" x14ac:dyDescent="0.25"/>
  <cols>
    <col min="1" max="1" width="9.140625" style="9"/>
    <col min="2" max="2" width="30.140625" style="9" bestFit="1" customWidth="1"/>
    <col min="3" max="16384" width="9.140625" style="9"/>
  </cols>
  <sheetData>
    <row r="1" spans="15:15" x14ac:dyDescent="0.25">
      <c r="O1" s="91" t="s">
        <v>21</v>
      </c>
    </row>
    <row r="28" spans="1:2" ht="15.75" thickBot="1" x14ac:dyDescent="0.3"/>
    <row r="29" spans="1:2" ht="15.75" thickBot="1" x14ac:dyDescent="0.3">
      <c r="A29" s="11" t="s">
        <v>129</v>
      </c>
      <c r="B29" s="79" t="s">
        <v>130</v>
      </c>
    </row>
    <row r="30" spans="1:2" x14ac:dyDescent="0.25">
      <c r="A30" s="33" t="s">
        <v>120</v>
      </c>
      <c r="B30" s="72">
        <v>4600</v>
      </c>
    </row>
    <row r="31" spans="1:2" x14ac:dyDescent="0.25">
      <c r="A31" s="33" t="s">
        <v>121</v>
      </c>
      <c r="B31" s="72">
        <v>2400</v>
      </c>
    </row>
    <row r="32" spans="1:2" x14ac:dyDescent="0.25">
      <c r="A32" s="33" t="s">
        <v>122</v>
      </c>
      <c r="B32" s="72">
        <v>1500</v>
      </c>
    </row>
    <row r="33" spans="1:2" x14ac:dyDescent="0.25">
      <c r="A33" s="33" t="s">
        <v>123</v>
      </c>
      <c r="B33" s="72">
        <v>1000</v>
      </c>
    </row>
    <row r="34" spans="1:2" x14ac:dyDescent="0.25">
      <c r="A34" s="33" t="s">
        <v>124</v>
      </c>
      <c r="B34" s="72">
        <v>500</v>
      </c>
    </row>
    <row r="35" spans="1:2" x14ac:dyDescent="0.25">
      <c r="A35" s="33" t="s">
        <v>125</v>
      </c>
      <c r="B35" s="72">
        <v>0</v>
      </c>
    </row>
    <row r="36" spans="1:2" x14ac:dyDescent="0.25">
      <c r="A36" s="33" t="s">
        <v>126</v>
      </c>
      <c r="B36" s="72">
        <v>0</v>
      </c>
    </row>
    <row r="37" spans="1:2" x14ac:dyDescent="0.25">
      <c r="A37" s="33" t="s">
        <v>127</v>
      </c>
      <c r="B37" s="72">
        <v>0</v>
      </c>
    </row>
    <row r="38" spans="1:2" ht="15.75" thickBot="1" x14ac:dyDescent="0.3">
      <c r="A38" s="32" t="s">
        <v>128</v>
      </c>
      <c r="B38" s="80">
        <v>0</v>
      </c>
    </row>
  </sheetData>
  <hyperlinks>
    <hyperlink ref="O1" location="Content!A1" display="First page" xr:uid="{BD9D1870-3401-4930-86D8-272122FBB49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18E7-21F3-4E30-BB08-E50993BE2459}">
  <sheetPr>
    <tabColor theme="6"/>
  </sheetPr>
  <dimension ref="A1:J32"/>
  <sheetViews>
    <sheetView workbookViewId="0">
      <selection activeCell="J1" sqref="J1"/>
    </sheetView>
  </sheetViews>
  <sheetFormatPr defaultRowHeight="15" x14ac:dyDescent="0.25"/>
  <cols>
    <col min="1" max="1" width="40.28515625" style="9" bestFit="1" customWidth="1"/>
    <col min="2" max="16384" width="9.140625" style="9"/>
  </cols>
  <sheetData>
    <row r="1" spans="10:10" x14ac:dyDescent="0.25">
      <c r="J1" s="91" t="s">
        <v>21</v>
      </c>
    </row>
    <row r="23" spans="1:5" ht="15.75" thickBot="1" x14ac:dyDescent="0.3"/>
    <row r="24" spans="1:5" ht="15.75" thickBot="1" x14ac:dyDescent="0.3">
      <c r="A24" s="7" t="s">
        <v>22</v>
      </c>
      <c r="B24" s="12">
        <v>2021</v>
      </c>
      <c r="C24" s="21">
        <v>2025</v>
      </c>
      <c r="D24" s="21">
        <v>2030</v>
      </c>
      <c r="E24" s="10">
        <v>2035</v>
      </c>
    </row>
    <row r="25" spans="1:5" x14ac:dyDescent="0.25">
      <c r="A25" s="22" t="s">
        <v>23</v>
      </c>
      <c r="B25" s="14">
        <v>394.14635762286468</v>
      </c>
      <c r="C25" s="14">
        <v>342.9488791129636</v>
      </c>
      <c r="D25" s="14">
        <v>311.76242849002881</v>
      </c>
      <c r="E25" s="17">
        <v>242.76608038741514</v>
      </c>
    </row>
    <row r="26" spans="1:5" x14ac:dyDescent="0.25">
      <c r="A26" s="23" t="s">
        <v>24</v>
      </c>
      <c r="B26" s="14">
        <v>394.14635762286468</v>
      </c>
      <c r="C26" s="14">
        <v>326.24985154445926</v>
      </c>
      <c r="D26" s="14">
        <v>271.68381866763667</v>
      </c>
      <c r="E26" s="17">
        <v>194.59533014055307</v>
      </c>
    </row>
    <row r="27" spans="1:5" ht="15.75" thickBot="1" x14ac:dyDescent="0.3">
      <c r="A27" s="24" t="s">
        <v>25</v>
      </c>
      <c r="B27" s="18">
        <v>394.14635762286468</v>
      </c>
      <c r="C27" s="18">
        <v>347.91981487315564</v>
      </c>
      <c r="D27" s="18">
        <v>314.58673445136259</v>
      </c>
      <c r="E27" s="19">
        <v>262.68776848782727</v>
      </c>
    </row>
    <row r="28" spans="1:5" ht="15.75" thickBot="1" x14ac:dyDescent="0.3">
      <c r="B28" s="8"/>
      <c r="C28" s="8"/>
      <c r="D28" s="8"/>
      <c r="E28" s="8"/>
    </row>
    <row r="29" spans="1:5" ht="15.75" thickBot="1" x14ac:dyDescent="0.3">
      <c r="A29" s="7" t="s">
        <v>26</v>
      </c>
      <c r="B29" s="12">
        <v>2021</v>
      </c>
      <c r="C29" s="21">
        <v>2025</v>
      </c>
      <c r="D29" s="21">
        <v>2030</v>
      </c>
      <c r="E29" s="10">
        <v>2035</v>
      </c>
    </row>
    <row r="30" spans="1:5" x14ac:dyDescent="0.25">
      <c r="A30" s="22" t="s">
        <v>23</v>
      </c>
      <c r="B30" s="25">
        <v>162.23227466667504</v>
      </c>
      <c r="C30" s="15">
        <v>156.01925203994816</v>
      </c>
      <c r="D30" s="15">
        <v>148.15794351658093</v>
      </c>
      <c r="E30" s="16">
        <v>120.64376469236919</v>
      </c>
    </row>
    <row r="31" spans="1:5" x14ac:dyDescent="0.25">
      <c r="A31" s="23" t="s">
        <v>24</v>
      </c>
      <c r="B31" s="26">
        <v>162.23227466667504</v>
      </c>
      <c r="C31" s="14">
        <v>148.19246344578551</v>
      </c>
      <c r="D31" s="14">
        <v>129.42876852689244</v>
      </c>
      <c r="E31" s="17">
        <v>100.87041310501272</v>
      </c>
    </row>
    <row r="32" spans="1:5" ht="15.75" thickBot="1" x14ac:dyDescent="0.3">
      <c r="A32" s="24" t="s">
        <v>25</v>
      </c>
      <c r="B32" s="27">
        <v>162.23227466667504</v>
      </c>
      <c r="C32" s="18">
        <v>161.5329993859774</v>
      </c>
      <c r="D32" s="18">
        <v>155.75196664175468</v>
      </c>
      <c r="E32" s="19">
        <v>123.48782126751932</v>
      </c>
    </row>
  </sheetData>
  <hyperlinks>
    <hyperlink ref="J1" location="Content!A1" display="First page" xr:uid="{E946D880-176D-49FF-B36C-285E6E6876C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6892-A9AA-4DCB-953D-980D7B12ED44}">
  <sheetPr>
    <tabColor theme="6"/>
  </sheetPr>
  <dimension ref="A1:Q36"/>
  <sheetViews>
    <sheetView workbookViewId="0">
      <selection activeCell="K1" sqref="K1"/>
    </sheetView>
  </sheetViews>
  <sheetFormatPr defaultRowHeight="15" x14ac:dyDescent="0.25"/>
  <cols>
    <col min="1" max="1" width="58" style="9" bestFit="1" customWidth="1"/>
    <col min="2" max="16384" width="9.140625" style="9"/>
  </cols>
  <sheetData>
    <row r="1" spans="11:11" x14ac:dyDescent="0.25">
      <c r="K1" s="91" t="s">
        <v>21</v>
      </c>
    </row>
    <row r="26" spans="1:17" ht="15.75" thickBot="1" x14ac:dyDescent="0.3"/>
    <row r="27" spans="1:17" ht="15.75" thickBot="1" x14ac:dyDescent="0.3">
      <c r="A27" s="7" t="s">
        <v>27</v>
      </c>
      <c r="B27" s="93">
        <v>2021</v>
      </c>
      <c r="C27" s="94"/>
      <c r="D27" s="94"/>
      <c r="E27" s="95"/>
      <c r="F27" s="93">
        <v>2025</v>
      </c>
      <c r="G27" s="94"/>
      <c r="H27" s="94"/>
      <c r="I27" s="95"/>
      <c r="J27" s="93">
        <v>2030</v>
      </c>
      <c r="K27" s="94"/>
      <c r="L27" s="94"/>
      <c r="M27" s="95"/>
      <c r="N27" s="94">
        <v>2035</v>
      </c>
      <c r="O27" s="94"/>
      <c r="P27" s="94"/>
      <c r="Q27" s="95"/>
    </row>
    <row r="28" spans="1:17" ht="15.75" thickBot="1" x14ac:dyDescent="0.3">
      <c r="A28" s="30"/>
      <c r="B28" s="34" t="s">
        <v>23</v>
      </c>
      <c r="C28" s="35" t="s">
        <v>24</v>
      </c>
      <c r="D28" s="35" t="s">
        <v>25</v>
      </c>
      <c r="E28" s="36" t="s">
        <v>28</v>
      </c>
      <c r="F28" s="34" t="s">
        <v>23</v>
      </c>
      <c r="G28" s="35" t="s">
        <v>24</v>
      </c>
      <c r="H28" s="35" t="s">
        <v>25</v>
      </c>
      <c r="I28" s="36" t="s">
        <v>28</v>
      </c>
      <c r="J28" s="34" t="s">
        <v>23</v>
      </c>
      <c r="K28" s="35" t="s">
        <v>24</v>
      </c>
      <c r="L28" s="35" t="s">
        <v>25</v>
      </c>
      <c r="M28" s="36" t="s">
        <v>28</v>
      </c>
      <c r="N28" s="35" t="s">
        <v>23</v>
      </c>
      <c r="O28" s="35" t="s">
        <v>24</v>
      </c>
      <c r="P28" s="35" t="s">
        <v>25</v>
      </c>
      <c r="Q28" s="36" t="s">
        <v>28</v>
      </c>
    </row>
    <row r="29" spans="1:17" x14ac:dyDescent="0.25">
      <c r="A29" s="33" t="s">
        <v>29</v>
      </c>
      <c r="B29" s="26">
        <v>238.46985830429068</v>
      </c>
      <c r="C29" s="14">
        <v>238.46985830429068</v>
      </c>
      <c r="D29" s="14">
        <v>238.46985830429068</v>
      </c>
      <c r="E29" s="17">
        <v>236.39163138605755</v>
      </c>
      <c r="F29" s="26">
        <v>203.82191473116035</v>
      </c>
      <c r="G29" s="14">
        <v>186.44759125692238</v>
      </c>
      <c r="H29" s="14">
        <v>202.49510025115342</v>
      </c>
      <c r="I29" s="17">
        <v>192.14024188833122</v>
      </c>
      <c r="J29" s="26">
        <v>193.09733447159996</v>
      </c>
      <c r="K29" s="14">
        <v>159.56145426450433</v>
      </c>
      <c r="L29" s="14">
        <v>197.51978036617118</v>
      </c>
      <c r="M29" s="17">
        <v>177.45182172559328</v>
      </c>
      <c r="N29" s="14">
        <v>145.54586156075231</v>
      </c>
      <c r="O29" s="14">
        <v>110.68961574772824</v>
      </c>
      <c r="P29" s="14">
        <v>156.89975119621482</v>
      </c>
      <c r="Q29" s="17"/>
    </row>
    <row r="30" spans="1:17" ht="15.75" thickBot="1" x14ac:dyDescent="0.3">
      <c r="A30" s="32" t="s">
        <v>30</v>
      </c>
      <c r="B30" s="27">
        <v>155.676499318574</v>
      </c>
      <c r="C30" s="18">
        <v>155.676499318574</v>
      </c>
      <c r="D30" s="18">
        <v>155.676499318574</v>
      </c>
      <c r="E30" s="19">
        <v>157.88442033707162</v>
      </c>
      <c r="F30" s="27">
        <v>139.12696438180325</v>
      </c>
      <c r="G30" s="18">
        <v>139.80226028753688</v>
      </c>
      <c r="H30" s="18">
        <v>145.42471462200223</v>
      </c>
      <c r="I30" s="19">
        <v>160.36230331089649</v>
      </c>
      <c r="J30" s="27">
        <v>118.66509401842885</v>
      </c>
      <c r="K30" s="18">
        <v>112.12236440313234</v>
      </c>
      <c r="L30" s="18">
        <v>117.06695408519141</v>
      </c>
      <c r="M30" s="19">
        <v>134.9234635122512</v>
      </c>
      <c r="N30" s="18">
        <v>97.22021882666283</v>
      </c>
      <c r="O30" s="18">
        <v>83.905714392824834</v>
      </c>
      <c r="P30" s="18">
        <v>105.78801729161245</v>
      </c>
      <c r="Q30" s="19"/>
    </row>
    <row r="36" spans="15:15" x14ac:dyDescent="0.25">
      <c r="O36" s="81"/>
    </row>
  </sheetData>
  <mergeCells count="4">
    <mergeCell ref="B27:E27"/>
    <mergeCell ref="F27:I27"/>
    <mergeCell ref="J27:M27"/>
    <mergeCell ref="N27:Q27"/>
  </mergeCells>
  <hyperlinks>
    <hyperlink ref="K1" location="Content!A1" display="First page" xr:uid="{584325BC-CC10-4F10-8149-B7BFFA038A25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F8C4-9C36-4FEE-B467-BE9D8E0AF053}">
  <sheetPr>
    <tabColor theme="6"/>
  </sheetPr>
  <dimension ref="A1:N34"/>
  <sheetViews>
    <sheetView workbookViewId="0">
      <selection activeCell="N1" sqref="N1"/>
    </sheetView>
  </sheetViews>
  <sheetFormatPr defaultRowHeight="15" x14ac:dyDescent="0.25"/>
  <cols>
    <col min="1" max="1" width="43" style="9" bestFit="1" customWidth="1"/>
    <col min="2" max="16384" width="9.140625" style="9"/>
  </cols>
  <sheetData>
    <row r="1" spans="14:14" x14ac:dyDescent="0.25">
      <c r="N1" s="91" t="s">
        <v>21</v>
      </c>
    </row>
    <row r="26" spans="1:11" ht="15.75" thickBot="1" x14ac:dyDescent="0.3"/>
    <row r="27" spans="1:11" ht="15.75" thickBot="1" x14ac:dyDescent="0.3">
      <c r="A27" s="7" t="s">
        <v>31</v>
      </c>
      <c r="B27" s="6" t="s">
        <v>32</v>
      </c>
      <c r="C27" s="96" t="s">
        <v>23</v>
      </c>
      <c r="D27" s="97"/>
      <c r="E27" s="97"/>
      <c r="F27" s="96" t="s">
        <v>24</v>
      </c>
      <c r="G27" s="97"/>
      <c r="H27" s="97"/>
      <c r="I27" s="96" t="s">
        <v>25</v>
      </c>
      <c r="J27" s="97"/>
      <c r="K27" s="98"/>
    </row>
    <row r="28" spans="1:11" ht="15.75" thickBot="1" x14ac:dyDescent="0.3">
      <c r="A28" s="41"/>
      <c r="B28" s="35">
        <v>2019</v>
      </c>
      <c r="C28" s="35">
        <v>2025</v>
      </c>
      <c r="D28" s="35">
        <v>2030</v>
      </c>
      <c r="E28" s="35">
        <v>2035</v>
      </c>
      <c r="F28" s="35">
        <v>2025</v>
      </c>
      <c r="G28" s="35">
        <v>2030</v>
      </c>
      <c r="H28" s="35">
        <v>2035</v>
      </c>
      <c r="I28" s="35">
        <v>2025</v>
      </c>
      <c r="J28" s="35">
        <v>2030</v>
      </c>
      <c r="K28" s="36">
        <v>2035</v>
      </c>
    </row>
    <row r="29" spans="1:11" x14ac:dyDescent="0.25">
      <c r="A29" s="29" t="s">
        <v>33</v>
      </c>
      <c r="B29" s="37">
        <v>0.91269332994475338</v>
      </c>
      <c r="C29" s="37">
        <v>0.79100000000000004</v>
      </c>
      <c r="D29" s="37">
        <v>0.70699999999999996</v>
      </c>
      <c r="E29" s="37">
        <v>0.51800000000000002</v>
      </c>
      <c r="F29" s="37">
        <v>0.751</v>
      </c>
      <c r="G29" s="37">
        <v>0.60599999999999998</v>
      </c>
      <c r="H29" s="37">
        <v>0.441</v>
      </c>
      <c r="I29" s="37">
        <v>0.76300000000000001</v>
      </c>
      <c r="J29" s="37">
        <v>0.628</v>
      </c>
      <c r="K29" s="38">
        <v>0.46</v>
      </c>
    </row>
    <row r="30" spans="1:11" x14ac:dyDescent="0.25">
      <c r="A30" s="29" t="s">
        <v>34</v>
      </c>
      <c r="B30" s="37">
        <v>5.3356793849229395E-2</v>
      </c>
      <c r="C30" s="37">
        <v>6.9000000000000006E-2</v>
      </c>
      <c r="D30" s="37">
        <v>7.9000000000000001E-2</v>
      </c>
      <c r="E30" s="37">
        <v>0.122</v>
      </c>
      <c r="F30" s="37">
        <v>8.6999999999999994E-2</v>
      </c>
      <c r="G30" s="37">
        <v>0.13700000000000001</v>
      </c>
      <c r="H30" s="37">
        <v>0.16500000000000001</v>
      </c>
      <c r="I30" s="37">
        <v>6.3E-2</v>
      </c>
      <c r="J30" s="37">
        <v>8.8999999999999996E-2</v>
      </c>
      <c r="K30" s="38">
        <v>0.104</v>
      </c>
    </row>
    <row r="31" spans="1:11" x14ac:dyDescent="0.25">
      <c r="A31" s="29" t="s">
        <v>35</v>
      </c>
      <c r="B31" s="37">
        <v>2.5590281417266943E-2</v>
      </c>
      <c r="C31" s="37">
        <v>6.6000000000000003E-2</v>
      </c>
      <c r="D31" s="37">
        <v>0.111</v>
      </c>
      <c r="E31" s="37">
        <v>0.16999999999999998</v>
      </c>
      <c r="F31" s="37">
        <v>9.0999999999999998E-2</v>
      </c>
      <c r="G31" s="37">
        <v>0.17199999999999999</v>
      </c>
      <c r="H31" s="37">
        <v>0.26700000000000002</v>
      </c>
      <c r="I31" s="37">
        <v>4.3999999999999997E-2</v>
      </c>
      <c r="J31" s="37">
        <v>7.8E-2</v>
      </c>
      <c r="K31" s="38">
        <v>0.12</v>
      </c>
    </row>
    <row r="32" spans="1:11" x14ac:dyDescent="0.25">
      <c r="A32" s="29" t="s">
        <v>36</v>
      </c>
      <c r="B32" s="37">
        <v>3.8281151041670673E-3</v>
      </c>
      <c r="C32" s="37">
        <v>2.5000000000000001E-2</v>
      </c>
      <c r="D32" s="37">
        <v>5.2999999999999999E-2</v>
      </c>
      <c r="E32" s="37">
        <v>0.14000000000000001</v>
      </c>
      <c r="F32" s="37">
        <v>1.9E-2</v>
      </c>
      <c r="G32" s="37">
        <v>3.5999999999999997E-2</v>
      </c>
      <c r="H32" s="37">
        <v>7.6999999999999999E-2</v>
      </c>
      <c r="I32" s="37">
        <v>7.8E-2</v>
      </c>
      <c r="J32" s="37">
        <v>0.154</v>
      </c>
      <c r="K32" s="38">
        <v>0.26600000000000001</v>
      </c>
    </row>
    <row r="33" spans="1:11" x14ac:dyDescent="0.25">
      <c r="A33" s="29" t="s">
        <v>37</v>
      </c>
      <c r="B33" s="37">
        <v>4.531479684583113E-3</v>
      </c>
      <c r="C33" s="37">
        <v>4.9000000000000002E-2</v>
      </c>
      <c r="D33" s="37">
        <v>0.05</v>
      </c>
      <c r="E33" s="37">
        <v>0.05</v>
      </c>
      <c r="F33" s="37">
        <v>5.1999999999999998E-2</v>
      </c>
      <c r="G33" s="37">
        <v>4.8000000000000001E-2</v>
      </c>
      <c r="H33" s="37">
        <v>0.05</v>
      </c>
      <c r="I33" s="37">
        <v>5.1999999999999998E-2</v>
      </c>
      <c r="J33" s="37">
        <v>5.0999999999999997E-2</v>
      </c>
      <c r="K33" s="38">
        <v>0.05</v>
      </c>
    </row>
    <row r="34" spans="1:11" ht="15.75" thickBot="1" x14ac:dyDescent="0.3">
      <c r="A34" s="13" t="s">
        <v>38</v>
      </c>
      <c r="B34" s="39">
        <v>0.99999999999999989</v>
      </c>
      <c r="C34" s="39">
        <v>1.0000000000000002</v>
      </c>
      <c r="D34" s="39">
        <v>1</v>
      </c>
      <c r="E34" s="39">
        <v>1</v>
      </c>
      <c r="F34" s="39">
        <v>1</v>
      </c>
      <c r="G34" s="39">
        <v>0.99900000000000011</v>
      </c>
      <c r="H34" s="39">
        <v>1</v>
      </c>
      <c r="I34" s="39">
        <v>1</v>
      </c>
      <c r="J34" s="39">
        <v>1</v>
      </c>
      <c r="K34" s="40">
        <v>1</v>
      </c>
    </row>
  </sheetData>
  <mergeCells count="3">
    <mergeCell ref="C27:E27"/>
    <mergeCell ref="F27:H27"/>
    <mergeCell ref="I27:K27"/>
  </mergeCells>
  <hyperlinks>
    <hyperlink ref="N1" location="Content!A1" display="First page" xr:uid="{92FBF483-0CD8-4680-84C7-1E633D3702BA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AFAD-2078-4165-B0D5-1603E039E346}">
  <sheetPr>
    <tabColor theme="6"/>
  </sheetPr>
  <dimension ref="A1:P83"/>
  <sheetViews>
    <sheetView workbookViewId="0">
      <selection activeCell="P1" sqref="P1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" spans="16:16" x14ac:dyDescent="0.25">
      <c r="P1" s="91" t="s">
        <v>21</v>
      </c>
    </row>
    <row r="50" spans="1:13" ht="15.75" thickBot="1" x14ac:dyDescent="0.3"/>
    <row r="51" spans="1:13" ht="15.75" thickBot="1" x14ac:dyDescent="0.3">
      <c r="A51" s="7" t="s">
        <v>22</v>
      </c>
      <c r="B51" s="96" t="s">
        <v>23</v>
      </c>
      <c r="C51" s="97"/>
      <c r="D51" s="97"/>
      <c r="E51" s="98"/>
      <c r="F51" s="96" t="s">
        <v>24</v>
      </c>
      <c r="G51" s="97"/>
      <c r="H51" s="97"/>
      <c r="I51" s="98"/>
      <c r="J51" s="96" t="s">
        <v>25</v>
      </c>
      <c r="K51" s="97"/>
      <c r="L51" s="97"/>
      <c r="M51" s="98"/>
    </row>
    <row r="52" spans="1:13" ht="15.75" thickBot="1" x14ac:dyDescent="0.3">
      <c r="A52" s="82"/>
      <c r="B52" s="64">
        <v>2021</v>
      </c>
      <c r="C52" s="64">
        <v>2025</v>
      </c>
      <c r="D52" s="64">
        <v>2030</v>
      </c>
      <c r="E52" s="64">
        <v>2035</v>
      </c>
      <c r="F52" s="64">
        <v>2021</v>
      </c>
      <c r="G52" s="64">
        <v>2025</v>
      </c>
      <c r="H52" s="64">
        <v>2030</v>
      </c>
      <c r="I52" s="64">
        <v>2035</v>
      </c>
      <c r="J52" s="64">
        <v>2021</v>
      </c>
      <c r="K52" s="64">
        <v>2025</v>
      </c>
      <c r="L52" s="64">
        <v>2030</v>
      </c>
      <c r="M52" s="65">
        <v>2035</v>
      </c>
    </row>
    <row r="53" spans="1:13" x14ac:dyDescent="0.25">
      <c r="A53" s="83" t="s">
        <v>39</v>
      </c>
      <c r="B53" s="14">
        <v>105.49004414728611</v>
      </c>
      <c r="C53" s="14">
        <v>95.902533196913666</v>
      </c>
      <c r="D53" s="14">
        <v>85.897894487648273</v>
      </c>
      <c r="E53" s="14">
        <v>65.147309603574087</v>
      </c>
      <c r="F53" s="14">
        <v>105.49004414728611</v>
      </c>
      <c r="G53" s="14">
        <v>91.625413179223315</v>
      </c>
      <c r="H53" s="14">
        <v>73.790389937242125</v>
      </c>
      <c r="I53" s="14">
        <v>54.72853230173321</v>
      </c>
      <c r="J53" s="14">
        <v>105.49004414728611</v>
      </c>
      <c r="K53" s="14">
        <v>98.672859525145114</v>
      </c>
      <c r="L53" s="14">
        <v>86.088502905640453</v>
      </c>
      <c r="M53" s="17">
        <v>62.788762310249702</v>
      </c>
    </row>
    <row r="54" spans="1:13" x14ac:dyDescent="0.25">
      <c r="A54" s="83" t="s">
        <v>40</v>
      </c>
      <c r="B54" s="14">
        <v>83.500691781828024</v>
      </c>
      <c r="C54" s="14">
        <v>76.826392396424936</v>
      </c>
      <c r="D54" s="14">
        <v>69.121014936125889</v>
      </c>
      <c r="E54" s="14">
        <v>52.498474735868605</v>
      </c>
      <c r="F54" s="14">
        <v>83.500691781828024</v>
      </c>
      <c r="G54" s="14">
        <v>73.526442280571558</v>
      </c>
      <c r="H54" s="14">
        <v>60.258270640089506</v>
      </c>
      <c r="I54" s="14">
        <v>45.046712908894676</v>
      </c>
      <c r="J54" s="14">
        <v>83.500691781828024</v>
      </c>
      <c r="K54" s="14">
        <v>79.19979031163264</v>
      </c>
      <c r="L54" s="14">
        <v>68.927120206215491</v>
      </c>
      <c r="M54" s="17">
        <v>49.582277122009515</v>
      </c>
    </row>
    <row r="55" spans="1:13" x14ac:dyDescent="0.25">
      <c r="A55" s="83" t="s">
        <v>41</v>
      </c>
      <c r="B55" s="14">
        <v>21.989352365458089</v>
      </c>
      <c r="C55" s="14">
        <v>19.07614080048873</v>
      </c>
      <c r="D55" s="14">
        <v>16.776879551522381</v>
      </c>
      <c r="E55" s="14">
        <v>12.64883486770548</v>
      </c>
      <c r="F55" s="14">
        <v>21.989352365458089</v>
      </c>
      <c r="G55" s="14">
        <v>18.098970898651753</v>
      </c>
      <c r="H55" s="14">
        <v>13.532119297152613</v>
      </c>
      <c r="I55" s="14">
        <v>9.6818193928385305</v>
      </c>
      <c r="J55" s="14">
        <v>21.989352365458089</v>
      </c>
      <c r="K55" s="14">
        <v>19.473069213512471</v>
      </c>
      <c r="L55" s="14">
        <v>17.161382699424966</v>
      </c>
      <c r="M55" s="17">
        <v>13.206485188240185</v>
      </c>
    </row>
    <row r="56" spans="1:13" x14ac:dyDescent="0.25">
      <c r="A56" s="83" t="s">
        <v>42</v>
      </c>
      <c r="B56" s="14">
        <v>135.3898097838017</v>
      </c>
      <c r="C56" s="14">
        <v>145.59896297760673</v>
      </c>
      <c r="D56" s="14">
        <v>145.57107859122868</v>
      </c>
      <c r="E56" s="14">
        <v>106.64605394414352</v>
      </c>
      <c r="F56" s="14">
        <v>135.3898097838017</v>
      </c>
      <c r="G56" s="14">
        <v>125.24600293694871</v>
      </c>
      <c r="H56" s="14">
        <v>114.85182780756777</v>
      </c>
      <c r="I56" s="14">
        <v>70.820314321973456</v>
      </c>
      <c r="J56" s="14">
        <v>135.3898097838017</v>
      </c>
      <c r="K56" s="14">
        <v>140.09796208907446</v>
      </c>
      <c r="L56" s="14">
        <v>154.04064721835655</v>
      </c>
      <c r="M56" s="17">
        <v>128.21548380308076</v>
      </c>
    </row>
    <row r="57" spans="1:13" x14ac:dyDescent="0.25">
      <c r="A57" s="83" t="s">
        <v>43</v>
      </c>
      <c r="B57" s="14">
        <v>74.86429220698318</v>
      </c>
      <c r="C57" s="14">
        <v>82.259556001602093</v>
      </c>
      <c r="D57" s="14">
        <v>83.607941930946879</v>
      </c>
      <c r="E57" s="14">
        <v>62.665359223286046</v>
      </c>
      <c r="F57" s="14">
        <v>74.86429220698318</v>
      </c>
      <c r="G57" s="14">
        <v>69.493335659617699</v>
      </c>
      <c r="H57" s="14">
        <v>63.924496879715527</v>
      </c>
      <c r="I57" s="14">
        <v>44.225923070775679</v>
      </c>
      <c r="J57" s="14">
        <v>74.86429220698318</v>
      </c>
      <c r="K57" s="14">
        <v>76.624107242369433</v>
      </c>
      <c r="L57" s="14">
        <v>84.444612382022086</v>
      </c>
      <c r="M57" s="17">
        <v>69.847165009754221</v>
      </c>
    </row>
    <row r="58" spans="1:13" x14ac:dyDescent="0.25">
      <c r="A58" s="83" t="s">
        <v>44</v>
      </c>
      <c r="B58" s="14">
        <v>60.525517576818515</v>
      </c>
      <c r="C58" s="14">
        <v>63.339406976004639</v>
      </c>
      <c r="D58" s="14">
        <v>61.963136660281805</v>
      </c>
      <c r="E58" s="14">
        <v>43.980694720857471</v>
      </c>
      <c r="F58" s="14">
        <v>60.525517576818515</v>
      </c>
      <c r="G58" s="14">
        <v>55.752667277331014</v>
      </c>
      <c r="H58" s="14">
        <v>50.927330927852246</v>
      </c>
      <c r="I58" s="14">
        <v>26.594391251197781</v>
      </c>
      <c r="J58" s="14">
        <v>60.525517576818515</v>
      </c>
      <c r="K58" s="14">
        <v>63.473854846705024</v>
      </c>
      <c r="L58" s="14">
        <v>69.596034836334468</v>
      </c>
      <c r="M58" s="17">
        <v>58.368318793326537</v>
      </c>
    </row>
    <row r="59" spans="1:13" x14ac:dyDescent="0.25">
      <c r="A59" s="83" t="s">
        <v>45</v>
      </c>
      <c r="B59" s="14">
        <v>51.911527386984261</v>
      </c>
      <c r="C59" s="14">
        <v>54.68527206898333</v>
      </c>
      <c r="D59" s="14">
        <v>56.690603943058022</v>
      </c>
      <c r="E59" s="14">
        <v>46.03460621846002</v>
      </c>
      <c r="F59" s="14">
        <v>51.911527386984261</v>
      </c>
      <c r="G59" s="14">
        <v>50.051986998183992</v>
      </c>
      <c r="H59" s="14">
        <v>43.851917964724201</v>
      </c>
      <c r="I59" s="14">
        <v>42.531334845487606</v>
      </c>
      <c r="J59" s="14">
        <v>51.911527386984261</v>
      </c>
      <c r="K59" s="14">
        <v>47.699651495690333</v>
      </c>
      <c r="L59" s="14">
        <v>49.309103860104869</v>
      </c>
      <c r="M59" s="17">
        <v>38.796669631419654</v>
      </c>
    </row>
    <row r="60" spans="1:13" x14ac:dyDescent="0.25">
      <c r="A60" s="83" t="s">
        <v>46</v>
      </c>
      <c r="B60" s="14">
        <v>34.595836686625219</v>
      </c>
      <c r="C60" s="14">
        <v>36.220629506438513</v>
      </c>
      <c r="D60" s="14">
        <v>37.548855189519799</v>
      </c>
      <c r="E60" s="14">
        <v>30.490886361692919</v>
      </c>
      <c r="F60" s="14">
        <v>34.595836686625219</v>
      </c>
      <c r="G60" s="14">
        <v>33.268108792726764</v>
      </c>
      <c r="H60" s="14">
        <v>29.147102145477362</v>
      </c>
      <c r="I60" s="14">
        <v>28.269348723176758</v>
      </c>
      <c r="J60" s="14">
        <v>34.595836686625219</v>
      </c>
      <c r="K60" s="14">
        <v>31.593724215766809</v>
      </c>
      <c r="L60" s="14">
        <v>32.659740267148671</v>
      </c>
      <c r="M60" s="17">
        <v>25.696860299619441</v>
      </c>
    </row>
    <row r="61" spans="1:13" x14ac:dyDescent="0.25">
      <c r="A61" s="83" t="s">
        <v>47</v>
      </c>
      <c r="B61" s="14">
        <v>17.315690700359042</v>
      </c>
      <c r="C61" s="14">
        <v>18.464642562544821</v>
      </c>
      <c r="D61" s="14">
        <v>19.141748753538227</v>
      </c>
      <c r="E61" s="14">
        <v>15.543719856767101</v>
      </c>
      <c r="F61" s="14">
        <v>17.315690700359042</v>
      </c>
      <c r="G61" s="14">
        <v>16.783878205457231</v>
      </c>
      <c r="H61" s="14">
        <v>14.704815819246837</v>
      </c>
      <c r="I61" s="14">
        <v>14.261986122310848</v>
      </c>
      <c r="J61" s="14">
        <v>17.315690700359042</v>
      </c>
      <c r="K61" s="14">
        <v>16.105927279923524</v>
      </c>
      <c r="L61" s="14">
        <v>16.649363592956199</v>
      </c>
      <c r="M61" s="17">
        <v>13.099809331800213</v>
      </c>
    </row>
    <row r="62" spans="1:13" x14ac:dyDescent="0.25">
      <c r="A62" s="83" t="s">
        <v>48</v>
      </c>
      <c r="B62" s="14">
        <v>1.0797848575837496</v>
      </c>
      <c r="C62" s="14">
        <v>1.4125842417906429</v>
      </c>
      <c r="D62" s="14">
        <v>1.5836003556896296</v>
      </c>
      <c r="E62" s="14">
        <v>2.0332132370046994</v>
      </c>
      <c r="F62" s="14">
        <v>1.0797848575837496</v>
      </c>
      <c r="G62" s="14">
        <v>1.3873271899181789</v>
      </c>
      <c r="H62" s="14">
        <v>1.576851997885206</v>
      </c>
      <c r="I62" s="14">
        <v>1.3068179592306322</v>
      </c>
      <c r="J62" s="14">
        <v>1.0797848575837496</v>
      </c>
      <c r="K62" s="14">
        <v>1.3873271899181789</v>
      </c>
      <c r="L62" s="14">
        <v>1.5844924078215519</v>
      </c>
      <c r="M62" s="17">
        <v>2.9470921096838145</v>
      </c>
    </row>
    <row r="63" spans="1:13" x14ac:dyDescent="0.25">
      <c r="A63" s="83" t="s">
        <v>49</v>
      </c>
      <c r="B63" s="14">
        <v>100.2751914472089</v>
      </c>
      <c r="C63" s="14">
        <v>45.349526627669249</v>
      </c>
      <c r="D63" s="14">
        <v>22.019251112404188</v>
      </c>
      <c r="E63" s="14">
        <v>22.904897384232815</v>
      </c>
      <c r="F63" s="14">
        <v>100.2751914472089</v>
      </c>
      <c r="G63" s="14">
        <v>57.939121240185074</v>
      </c>
      <c r="H63" s="14">
        <v>37.612830960217352</v>
      </c>
      <c r="I63" s="14">
        <v>25.208330712128195</v>
      </c>
      <c r="J63" s="14">
        <v>100.2751914472089</v>
      </c>
      <c r="K63" s="14">
        <v>60.062014573327559</v>
      </c>
      <c r="L63" s="14">
        <v>23.563988059439144</v>
      </c>
      <c r="M63" s="17">
        <v>29.939760633393323</v>
      </c>
    </row>
    <row r="64" spans="1:13" ht="15.75" thickBot="1" x14ac:dyDescent="0.3">
      <c r="A64" s="86" t="s">
        <v>50</v>
      </c>
      <c r="B64" s="18">
        <v>394.14635762286468</v>
      </c>
      <c r="C64" s="18">
        <v>342.9488791129636</v>
      </c>
      <c r="D64" s="18">
        <v>311.76242849002881</v>
      </c>
      <c r="E64" s="18">
        <v>242.76608038741514</v>
      </c>
      <c r="F64" s="18">
        <v>394.14635762286468</v>
      </c>
      <c r="G64" s="18">
        <v>326.24985154445926</v>
      </c>
      <c r="H64" s="18">
        <v>271.68381866763667</v>
      </c>
      <c r="I64" s="18">
        <v>194.59533014055307</v>
      </c>
      <c r="J64" s="18">
        <v>394.14635762286468</v>
      </c>
      <c r="K64" s="18">
        <v>347.91981487315564</v>
      </c>
      <c r="L64" s="18">
        <v>314.58673445136259</v>
      </c>
      <c r="M64" s="19">
        <v>262.68776848782727</v>
      </c>
    </row>
    <row r="65" spans="1:13" ht="15.75" thickBot="1" x14ac:dyDescent="0.3">
      <c r="A65" s="82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8"/>
    </row>
    <row r="66" spans="1:13" ht="15.75" thickBot="1" x14ac:dyDescent="0.3">
      <c r="A66" s="86" t="s">
        <v>51</v>
      </c>
      <c r="B66" s="87">
        <v>152.18671883419316</v>
      </c>
      <c r="C66" s="87">
        <v>100.03479869665259</v>
      </c>
      <c r="D66" s="87">
        <v>78.709855055462214</v>
      </c>
      <c r="E66" s="87">
        <v>68.939503602692838</v>
      </c>
      <c r="F66" s="87">
        <v>152.18671883419316</v>
      </c>
      <c r="G66" s="87">
        <v>107.99110823836907</v>
      </c>
      <c r="H66" s="87">
        <v>81.464748924941546</v>
      </c>
      <c r="I66" s="87">
        <v>67.739665557615808</v>
      </c>
      <c r="J66" s="87">
        <v>152.18671883419316</v>
      </c>
      <c r="K66" s="87">
        <v>107.76166606901789</v>
      </c>
      <c r="L66" s="87">
        <v>72.873091919544009</v>
      </c>
      <c r="M66" s="88">
        <v>68.736430264812981</v>
      </c>
    </row>
    <row r="67" spans="1:13" ht="15.75" thickBot="1" x14ac:dyDescent="0.3">
      <c r="A67" s="81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</row>
    <row r="68" spans="1:13" ht="15.75" thickBot="1" x14ac:dyDescent="0.3">
      <c r="A68" s="7" t="s">
        <v>26</v>
      </c>
      <c r="B68" s="96" t="s">
        <v>23</v>
      </c>
      <c r="C68" s="97"/>
      <c r="D68" s="97"/>
      <c r="E68" s="98"/>
      <c r="F68" s="96" t="s">
        <v>24</v>
      </c>
      <c r="G68" s="97"/>
      <c r="H68" s="97"/>
      <c r="I68" s="98"/>
      <c r="J68" s="96" t="s">
        <v>25</v>
      </c>
      <c r="K68" s="97"/>
      <c r="L68" s="97"/>
      <c r="M68" s="98"/>
    </row>
    <row r="69" spans="1:13" ht="15.75" thickBot="1" x14ac:dyDescent="0.3">
      <c r="A69" s="82"/>
      <c r="B69" s="64">
        <v>2021</v>
      </c>
      <c r="C69" s="64">
        <v>2025</v>
      </c>
      <c r="D69" s="64">
        <v>2030</v>
      </c>
      <c r="E69" s="64">
        <v>2035</v>
      </c>
      <c r="F69" s="64">
        <f>B69</f>
        <v>2021</v>
      </c>
      <c r="G69" s="64">
        <f>C69</f>
        <v>2025</v>
      </c>
      <c r="H69" s="64">
        <f>D69</f>
        <v>2030</v>
      </c>
      <c r="I69" s="64">
        <v>2035</v>
      </c>
      <c r="J69" s="64">
        <f t="shared" ref="J69:L69" si="0">F69</f>
        <v>2021</v>
      </c>
      <c r="K69" s="64">
        <f t="shared" si="0"/>
        <v>2025</v>
      </c>
      <c r="L69" s="64">
        <f t="shared" si="0"/>
        <v>2030</v>
      </c>
      <c r="M69" s="65">
        <v>2035</v>
      </c>
    </row>
    <row r="70" spans="1:13" x14ac:dyDescent="0.25">
      <c r="A70" s="90" t="s">
        <v>39</v>
      </c>
      <c r="B70" s="15">
        <v>89.390416666666667</v>
      </c>
      <c r="C70" s="15">
        <v>82.87923593482877</v>
      </c>
      <c r="D70" s="15">
        <v>77.058016866060228</v>
      </c>
      <c r="E70" s="15">
        <v>62.281828123702965</v>
      </c>
      <c r="F70" s="15">
        <v>89.390416666666667</v>
      </c>
      <c r="G70" s="15">
        <v>79.509988045046356</v>
      </c>
      <c r="H70" s="15">
        <v>68.889919291883331</v>
      </c>
      <c r="I70" s="15">
        <v>55.263018868309565</v>
      </c>
      <c r="J70" s="15">
        <v>89.390416666666667</v>
      </c>
      <c r="K70" s="15">
        <v>88.374695979694906</v>
      </c>
      <c r="L70" s="15">
        <v>83.195962897579108</v>
      </c>
      <c r="M70" s="16">
        <v>60.336976014106916</v>
      </c>
    </row>
    <row r="71" spans="1:13" x14ac:dyDescent="0.25">
      <c r="A71" s="83" t="s">
        <v>52</v>
      </c>
      <c r="B71" s="14">
        <v>77.667083333333338</v>
      </c>
      <c r="C71" s="14">
        <v>71.916049568658778</v>
      </c>
      <c r="D71" s="14">
        <v>66.78949499004996</v>
      </c>
      <c r="E71" s="14">
        <v>54.011350017352477</v>
      </c>
      <c r="F71" s="14">
        <v>77.667083333333338</v>
      </c>
      <c r="G71" s="14">
        <v>69.302915857166738</v>
      </c>
      <c r="H71" s="14">
        <v>60.136997688514263</v>
      </c>
      <c r="I71" s="14">
        <v>48.501906140964358</v>
      </c>
      <c r="J71" s="14">
        <v>77.667083333333338</v>
      </c>
      <c r="K71" s="14">
        <v>76.432046642460548</v>
      </c>
      <c r="L71" s="14">
        <v>71.713999275138093</v>
      </c>
      <c r="M71" s="17">
        <v>51.198304989131806</v>
      </c>
    </row>
    <row r="72" spans="1:13" x14ac:dyDescent="0.25">
      <c r="A72" s="83" t="s">
        <v>53</v>
      </c>
      <c r="B72" s="14">
        <v>11.723333333333333</v>
      </c>
      <c r="C72" s="14">
        <v>10.963186366169987</v>
      </c>
      <c r="D72" s="14">
        <v>10.268521876010265</v>
      </c>
      <c r="E72" s="14">
        <v>8.2704781063504846</v>
      </c>
      <c r="F72" s="14">
        <v>11.723333333333333</v>
      </c>
      <c r="G72" s="14">
        <v>10.207072187879623</v>
      </c>
      <c r="H72" s="14">
        <v>8.7529216033690691</v>
      </c>
      <c r="I72" s="14">
        <v>6.7611127273452043</v>
      </c>
      <c r="J72" s="14">
        <v>11.723333333333333</v>
      </c>
      <c r="K72" s="14">
        <v>11.942649337234354</v>
      </c>
      <c r="L72" s="14">
        <v>11.481963622441011</v>
      </c>
      <c r="M72" s="17">
        <v>9.1386710249751086</v>
      </c>
    </row>
    <row r="73" spans="1:13" x14ac:dyDescent="0.25">
      <c r="A73" s="83" t="s">
        <v>42</v>
      </c>
      <c r="B73" s="14">
        <v>35.471713339207135</v>
      </c>
      <c r="C73" s="14">
        <v>38.320246966443804</v>
      </c>
      <c r="D73" s="14">
        <v>38.482982776177963</v>
      </c>
      <c r="E73" s="14">
        <v>27.402292098493206</v>
      </c>
      <c r="F73" s="14">
        <v>35.471713339207135</v>
      </c>
      <c r="G73" s="14">
        <v>34.485240367386666</v>
      </c>
      <c r="H73" s="14">
        <v>31.759309972640487</v>
      </c>
      <c r="I73" s="14">
        <v>18.628582606369367</v>
      </c>
      <c r="J73" s="14">
        <v>35.471713339207135</v>
      </c>
      <c r="K73" s="14">
        <v>37.710949889517678</v>
      </c>
      <c r="L73" s="14">
        <v>41.712347402975382</v>
      </c>
      <c r="M73" s="17">
        <v>33.835810920827591</v>
      </c>
    </row>
    <row r="74" spans="1:13" x14ac:dyDescent="0.25">
      <c r="A74" s="83" t="s">
        <v>54</v>
      </c>
      <c r="B74" s="14">
        <v>11.919737277299996</v>
      </c>
      <c r="C74" s="14">
        <v>12.894911900229069</v>
      </c>
      <c r="D74" s="14">
        <v>13.030598158267793</v>
      </c>
      <c r="E74" s="14">
        <v>9.5247309772759685</v>
      </c>
      <c r="F74" s="14">
        <v>11.919737277299996</v>
      </c>
      <c r="G74" s="14">
        <v>11.60887356762799</v>
      </c>
      <c r="H74" s="14">
        <v>10.840275769616259</v>
      </c>
      <c r="I74" s="14">
        <v>6.5993385707985226</v>
      </c>
      <c r="J74" s="14">
        <v>11.919737277299996</v>
      </c>
      <c r="K74" s="14">
        <v>12.534810347557864</v>
      </c>
      <c r="L74" s="14">
        <v>14.042071102663371</v>
      </c>
      <c r="M74" s="17">
        <v>11.753779469078005</v>
      </c>
    </row>
    <row r="75" spans="1:13" x14ac:dyDescent="0.25">
      <c r="A75" s="83" t="s">
        <v>55</v>
      </c>
      <c r="B75" s="14">
        <v>23.551976061907141</v>
      </c>
      <c r="C75" s="14">
        <v>25.425335066214735</v>
      </c>
      <c r="D75" s="14">
        <v>25.45238461791017</v>
      </c>
      <c r="E75" s="14">
        <v>17.877561121217237</v>
      </c>
      <c r="F75" s="14">
        <v>23.551976061907141</v>
      </c>
      <c r="G75" s="14">
        <v>22.876366799758674</v>
      </c>
      <c r="H75" s="14">
        <v>20.919034203024228</v>
      </c>
      <c r="I75" s="14">
        <v>12.029244035570844</v>
      </c>
      <c r="J75" s="14">
        <v>23.551976061907141</v>
      </c>
      <c r="K75" s="14">
        <v>25.176139541959813</v>
      </c>
      <c r="L75" s="14">
        <v>27.670276300312015</v>
      </c>
      <c r="M75" s="17">
        <v>22.082031451749586</v>
      </c>
    </row>
    <row r="76" spans="1:13" x14ac:dyDescent="0.25">
      <c r="A76" s="83" t="s">
        <v>45</v>
      </c>
      <c r="B76" s="14">
        <v>15.792841517870635</v>
      </c>
      <c r="C76" s="14">
        <v>13.820754344391791</v>
      </c>
      <c r="D76" s="14">
        <v>13.181496479142712</v>
      </c>
      <c r="E76" s="14">
        <v>13.200942766662465</v>
      </c>
      <c r="F76" s="14">
        <v>15.792841517870635</v>
      </c>
      <c r="G76" s="14">
        <v>13.19569510268563</v>
      </c>
      <c r="H76" s="14">
        <v>12.193971440518029</v>
      </c>
      <c r="I76" s="14">
        <v>12.19397144051803</v>
      </c>
      <c r="J76" s="14">
        <v>15.792841517870635</v>
      </c>
      <c r="K76" s="14">
        <v>14.44581358609795</v>
      </c>
      <c r="L76" s="14">
        <v>14.256815117693524</v>
      </c>
      <c r="M76" s="17">
        <v>14.256815117693526</v>
      </c>
    </row>
    <row r="77" spans="1:13" x14ac:dyDescent="0.25">
      <c r="A77" s="83" t="s">
        <v>54</v>
      </c>
      <c r="B77" s="14">
        <v>10.524956468666666</v>
      </c>
      <c r="C77" s="14">
        <v>9.1541360894434742</v>
      </c>
      <c r="D77" s="14">
        <v>8.7307255180001171</v>
      </c>
      <c r="E77" s="14">
        <v>8.743605709482754</v>
      </c>
      <c r="F77" s="14">
        <v>10.524956468666666</v>
      </c>
      <c r="G77" s="14">
        <v>8.7707970572222251</v>
      </c>
      <c r="H77" s="14">
        <v>8.1049802980504158</v>
      </c>
      <c r="I77" s="14">
        <v>8.1049802980504175</v>
      </c>
      <c r="J77" s="14">
        <v>10.524956468666666</v>
      </c>
      <c r="K77" s="14">
        <v>9.5681422442424235</v>
      </c>
      <c r="L77" s="14">
        <v>9.4429596632227017</v>
      </c>
      <c r="M77" s="17">
        <v>9.4429596632227035</v>
      </c>
    </row>
    <row r="78" spans="1:13" x14ac:dyDescent="0.25">
      <c r="A78" s="83" t="s">
        <v>55</v>
      </c>
      <c r="B78" s="14">
        <v>5.2678850492039677</v>
      </c>
      <c r="C78" s="14">
        <v>4.6666182549483164</v>
      </c>
      <c r="D78" s="14">
        <v>4.4507709611425952</v>
      </c>
      <c r="E78" s="14">
        <v>4.4573370571797106</v>
      </c>
      <c r="F78" s="14">
        <v>5.2678850492039677</v>
      </c>
      <c r="G78" s="14">
        <v>4.4248980454634044</v>
      </c>
      <c r="H78" s="14">
        <v>4.0889911424676129</v>
      </c>
      <c r="I78" s="14">
        <v>4.0889911424676129</v>
      </c>
      <c r="J78" s="14">
        <v>5.2678850492039677</v>
      </c>
      <c r="K78" s="14">
        <v>4.8776713418555264</v>
      </c>
      <c r="L78" s="14">
        <v>4.8138554544708221</v>
      </c>
      <c r="M78" s="17">
        <v>4.8138554544708221</v>
      </c>
    </row>
    <row r="79" spans="1:13" x14ac:dyDescent="0.25">
      <c r="A79" s="83" t="s">
        <v>48</v>
      </c>
      <c r="B79" s="14">
        <v>0.17996414293062496</v>
      </c>
      <c r="C79" s="14">
        <v>0.23543070696510715</v>
      </c>
      <c r="D79" s="14">
        <v>0.26393339261493826</v>
      </c>
      <c r="E79" s="14">
        <v>0.33886887283411654</v>
      </c>
      <c r="F79" s="14">
        <v>0.17996414293062496</v>
      </c>
      <c r="G79" s="14">
        <v>0.23122119831969648</v>
      </c>
      <c r="H79" s="14">
        <v>0.26280866631420097</v>
      </c>
      <c r="I79" s="14">
        <v>0.21780299320510535</v>
      </c>
      <c r="J79" s="14">
        <v>0.17996414293062496</v>
      </c>
      <c r="K79" s="14">
        <v>0.23122119831969648</v>
      </c>
      <c r="L79" s="14">
        <v>0.26408206797025868</v>
      </c>
      <c r="M79" s="17">
        <v>0.49118201828063579</v>
      </c>
    </row>
    <row r="80" spans="1:13" x14ac:dyDescent="0.25">
      <c r="A80" s="83" t="s">
        <v>49</v>
      </c>
      <c r="B80" s="14">
        <v>21.397338999999999</v>
      </c>
      <c r="C80" s="14">
        <v>20.763584087318687</v>
      </c>
      <c r="D80" s="14">
        <v>19.171514002585091</v>
      </c>
      <c r="E80" s="14">
        <v>17.41983283067643</v>
      </c>
      <c r="F80" s="14">
        <v>21.397338999999999</v>
      </c>
      <c r="G80" s="14">
        <v>20.770318732347164</v>
      </c>
      <c r="H80" s="14">
        <v>16.32275915553641</v>
      </c>
      <c r="I80" s="14">
        <v>14.567037196610656</v>
      </c>
      <c r="J80" s="14">
        <v>21.397338999999999</v>
      </c>
      <c r="K80" s="14">
        <v>20.770318732347164</v>
      </c>
      <c r="L80" s="14">
        <v>16.32275915553641</v>
      </c>
      <c r="M80" s="17">
        <v>14.567037196610656</v>
      </c>
    </row>
    <row r="81" spans="1:13" ht="15.75" thickBot="1" x14ac:dyDescent="0.3">
      <c r="A81" s="86" t="s">
        <v>38</v>
      </c>
      <c r="B81" s="18">
        <v>162.23227466667504</v>
      </c>
      <c r="C81" s="18">
        <v>156.01925203994816</v>
      </c>
      <c r="D81" s="18">
        <v>148.15794351658093</v>
      </c>
      <c r="E81" s="18">
        <v>120.64376469236919</v>
      </c>
      <c r="F81" s="18">
        <v>162.23227466667504</v>
      </c>
      <c r="G81" s="18">
        <v>148.19246344578551</v>
      </c>
      <c r="H81" s="18">
        <v>129.42876852689244</v>
      </c>
      <c r="I81" s="18">
        <v>100.87041310501272</v>
      </c>
      <c r="J81" s="18">
        <v>162.23227466667504</v>
      </c>
      <c r="K81" s="18">
        <v>161.5329993859774</v>
      </c>
      <c r="L81" s="18">
        <v>155.75196664175468</v>
      </c>
      <c r="M81" s="19">
        <v>123.48782126751932</v>
      </c>
    </row>
    <row r="82" spans="1:13" ht="15.75" thickBot="1" x14ac:dyDescent="0.3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5"/>
    </row>
    <row r="83" spans="1:13" ht="15.75" thickBot="1" x14ac:dyDescent="0.3">
      <c r="A83" s="82" t="s">
        <v>51</v>
      </c>
      <c r="B83" s="67">
        <v>37.19018051787063</v>
      </c>
      <c r="C83" s="67">
        <v>34.584338431710478</v>
      </c>
      <c r="D83" s="67">
        <v>32.353010481727807</v>
      </c>
      <c r="E83" s="67">
        <v>30.620775597338895</v>
      </c>
      <c r="F83" s="67">
        <v>37.19018051787063</v>
      </c>
      <c r="G83" s="67">
        <v>33.966013835032797</v>
      </c>
      <c r="H83" s="67">
        <v>28.516730596054437</v>
      </c>
      <c r="I83" s="67">
        <v>26.761008637128686</v>
      </c>
      <c r="J83" s="67">
        <v>37.19018051787063</v>
      </c>
      <c r="K83" s="67">
        <v>35.216132318445112</v>
      </c>
      <c r="L83" s="67">
        <v>30.579574273229934</v>
      </c>
      <c r="M83" s="68">
        <v>28.823852314304183</v>
      </c>
    </row>
  </sheetData>
  <mergeCells count="6">
    <mergeCell ref="B51:E51"/>
    <mergeCell ref="F51:I51"/>
    <mergeCell ref="J51:M51"/>
    <mergeCell ref="B68:E68"/>
    <mergeCell ref="F68:I68"/>
    <mergeCell ref="J68:M68"/>
  </mergeCells>
  <hyperlinks>
    <hyperlink ref="P1" location="Content!A1" display="First page" xr:uid="{9B978F86-3D35-4AE2-A437-8896E39CF59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CA66-777B-4B79-BEBB-FB3B8B0CFA0A}">
  <sheetPr>
    <tabColor theme="6"/>
  </sheetPr>
  <dimension ref="A1:O38"/>
  <sheetViews>
    <sheetView zoomScaleNormal="100" workbookViewId="0">
      <selection activeCell="O1" sqref="O1"/>
    </sheetView>
  </sheetViews>
  <sheetFormatPr defaultRowHeight="15" x14ac:dyDescent="0.25"/>
  <cols>
    <col min="1" max="1" width="34.5703125" style="9" bestFit="1" customWidth="1"/>
    <col min="2" max="16384" width="9.140625" style="9"/>
  </cols>
  <sheetData>
    <row r="1" spans="15:15" x14ac:dyDescent="0.25">
      <c r="O1" s="91" t="s">
        <v>21</v>
      </c>
    </row>
    <row r="2" spans="15:15" x14ac:dyDescent="0.25">
      <c r="O2" s="91"/>
    </row>
    <row r="27" spans="1:10" ht="15.75" thickBot="1" x14ac:dyDescent="0.3"/>
    <row r="28" spans="1:10" ht="15.75" thickBot="1" x14ac:dyDescent="0.3">
      <c r="A28" s="7" t="s">
        <v>56</v>
      </c>
      <c r="B28" s="96" t="s">
        <v>23</v>
      </c>
      <c r="C28" s="97"/>
      <c r="D28" s="98"/>
      <c r="E28" s="96" t="s">
        <v>24</v>
      </c>
      <c r="F28" s="97"/>
      <c r="G28" s="98"/>
      <c r="H28" s="93" t="s">
        <v>25</v>
      </c>
      <c r="I28" s="94"/>
      <c r="J28" s="95"/>
    </row>
    <row r="29" spans="1:10" ht="15.75" thickBot="1" x14ac:dyDescent="0.3">
      <c r="A29" s="51"/>
      <c r="B29" s="35">
        <v>2020</v>
      </c>
      <c r="C29" s="35">
        <v>2025</v>
      </c>
      <c r="D29" s="35">
        <v>2030</v>
      </c>
      <c r="E29" s="35">
        <f>B29</f>
        <v>2020</v>
      </c>
      <c r="F29" s="35">
        <f t="shared" ref="F29:J29" si="0">C29</f>
        <v>2025</v>
      </c>
      <c r="G29" s="35">
        <f t="shared" si="0"/>
        <v>2030</v>
      </c>
      <c r="H29" s="35">
        <f t="shared" si="0"/>
        <v>2020</v>
      </c>
      <c r="I29" s="35">
        <f t="shared" si="0"/>
        <v>2025</v>
      </c>
      <c r="J29" s="36">
        <f t="shared" si="0"/>
        <v>2030</v>
      </c>
    </row>
    <row r="30" spans="1:10" x14ac:dyDescent="0.25">
      <c r="A30" s="52" t="s">
        <v>57</v>
      </c>
      <c r="B30" s="45">
        <v>4.51</v>
      </c>
      <c r="C30" s="45">
        <v>8.1553612299842033</v>
      </c>
      <c r="D30" s="45">
        <v>8.8333999999999993</v>
      </c>
      <c r="E30" s="45">
        <v>4.51</v>
      </c>
      <c r="F30" s="45">
        <v>9.4192184051030932</v>
      </c>
      <c r="G30" s="45">
        <v>11.632999999999999</v>
      </c>
      <c r="H30" s="45">
        <v>4.51</v>
      </c>
      <c r="I30" s="45">
        <v>7.4958573366412447</v>
      </c>
      <c r="J30" s="46">
        <v>7.5110497009367201</v>
      </c>
    </row>
    <row r="31" spans="1:10" x14ac:dyDescent="0.25">
      <c r="A31" s="53" t="s">
        <v>58</v>
      </c>
      <c r="B31" s="47">
        <v>2.3570000000000002</v>
      </c>
      <c r="C31" s="47">
        <v>5.8570000000000002</v>
      </c>
      <c r="D31" s="47">
        <v>11.47</v>
      </c>
      <c r="E31" s="47">
        <v>2.3570000000000002</v>
      </c>
      <c r="F31" s="47">
        <v>5.8570000000000002</v>
      </c>
      <c r="G31" s="47">
        <v>16.557000000000002</v>
      </c>
      <c r="H31" s="47">
        <v>2.3570000000000002</v>
      </c>
      <c r="I31" s="47">
        <v>5.8570000000000002</v>
      </c>
      <c r="J31" s="48">
        <v>12.557</v>
      </c>
    </row>
    <row r="32" spans="1:10" x14ac:dyDescent="0.25">
      <c r="A32" s="53" t="s">
        <v>59</v>
      </c>
      <c r="B32" s="47">
        <v>10.1</v>
      </c>
      <c r="C32" s="47">
        <v>24.438062086713632</v>
      </c>
      <c r="D32" s="47">
        <v>30.833518666811976</v>
      </c>
      <c r="E32" s="47">
        <v>10.1</v>
      </c>
      <c r="F32" s="47">
        <v>30.752691656778712</v>
      </c>
      <c r="G32" s="47">
        <v>46.170029144162044</v>
      </c>
      <c r="H32" s="47">
        <v>10.1</v>
      </c>
      <c r="I32" s="47">
        <v>17.485880819408436</v>
      </c>
      <c r="J32" s="48">
        <v>19.708848303358412</v>
      </c>
    </row>
    <row r="33" spans="1:10" x14ac:dyDescent="0.25">
      <c r="A33" s="53" t="s">
        <v>60</v>
      </c>
      <c r="B33" s="47">
        <v>0.59630000000000005</v>
      </c>
      <c r="C33" s="47">
        <v>1.2250000000000001</v>
      </c>
      <c r="D33" s="47">
        <v>0.6</v>
      </c>
      <c r="E33" s="47">
        <v>0.59630000000000005</v>
      </c>
      <c r="F33" s="47">
        <v>1.2250000000000001</v>
      </c>
      <c r="G33" s="47">
        <v>2.1800000000000002</v>
      </c>
      <c r="H33" s="47">
        <v>0.59630000000000005</v>
      </c>
      <c r="I33" s="47">
        <v>1.2250000000000001</v>
      </c>
      <c r="J33" s="48">
        <v>0.6</v>
      </c>
    </row>
    <row r="34" spans="1:10" x14ac:dyDescent="0.25">
      <c r="A34" s="53" t="s">
        <v>61</v>
      </c>
      <c r="B34" s="47">
        <v>0.48499999999999999</v>
      </c>
      <c r="C34" s="47">
        <v>0.48499999999999999</v>
      </c>
      <c r="D34" s="47">
        <v>0.48499999999999999</v>
      </c>
      <c r="E34" s="47">
        <v>0.48499999999999999</v>
      </c>
      <c r="F34" s="47">
        <v>0.48499999999999999</v>
      </c>
      <c r="G34" s="47">
        <v>0.48499999999999999</v>
      </c>
      <c r="H34" s="47">
        <v>0.48499999999999999</v>
      </c>
      <c r="I34" s="47">
        <v>0.48499999999999999</v>
      </c>
      <c r="J34" s="48">
        <v>0.48499999999999999</v>
      </c>
    </row>
    <row r="35" spans="1:10" x14ac:dyDescent="0.25">
      <c r="A35" s="53" t="s">
        <v>62</v>
      </c>
      <c r="B35" s="47">
        <v>4.0010000000000003</v>
      </c>
      <c r="C35" s="47">
        <v>3.38</v>
      </c>
      <c r="D35" s="47">
        <v>0</v>
      </c>
      <c r="E35" s="47">
        <v>4.0010000000000003</v>
      </c>
      <c r="F35" s="47">
        <v>2.65</v>
      </c>
      <c r="G35" s="47">
        <v>0</v>
      </c>
      <c r="H35" s="47">
        <v>4.0010000000000003</v>
      </c>
      <c r="I35" s="47">
        <v>3.38</v>
      </c>
      <c r="J35" s="48">
        <v>0</v>
      </c>
    </row>
    <row r="36" spans="1:10" x14ac:dyDescent="0.25">
      <c r="A36" s="53" t="s">
        <v>63</v>
      </c>
      <c r="B36" s="47">
        <v>18.515000000000001</v>
      </c>
      <c r="C36" s="47">
        <v>15.252000000000002</v>
      </c>
      <c r="D36" s="47">
        <v>14.233888979981424</v>
      </c>
      <c r="E36" s="47">
        <v>18.515000000000001</v>
      </c>
      <c r="F36" s="47">
        <v>15.030333333333331</v>
      </c>
      <c r="G36" s="47">
        <v>12.468413660419627</v>
      </c>
      <c r="H36" s="47">
        <v>18.515000000000001</v>
      </c>
      <c r="I36" s="47">
        <v>15.480333333333331</v>
      </c>
      <c r="J36" s="48">
        <v>13.210967</v>
      </c>
    </row>
    <row r="37" spans="1:10" x14ac:dyDescent="0.25">
      <c r="A37" s="53" t="s">
        <v>64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1.41</v>
      </c>
      <c r="H37" s="47">
        <v>0</v>
      </c>
      <c r="I37" s="47">
        <v>0</v>
      </c>
      <c r="J37" s="48">
        <v>1.41</v>
      </c>
    </row>
    <row r="38" spans="1:10" ht="15.75" thickBot="1" x14ac:dyDescent="0.3">
      <c r="A38" s="54" t="s">
        <v>65</v>
      </c>
      <c r="B38" s="49">
        <v>0.78200000000000003</v>
      </c>
      <c r="C38" s="49">
        <v>0.78200000000000003</v>
      </c>
      <c r="D38" s="49">
        <v>0.78200000000000003</v>
      </c>
      <c r="E38" s="49">
        <v>0.78200000000000003</v>
      </c>
      <c r="F38" s="49">
        <v>0.78200000000000003</v>
      </c>
      <c r="G38" s="49">
        <v>0.78200000000000003</v>
      </c>
      <c r="H38" s="49">
        <v>0.78200000000000003</v>
      </c>
      <c r="I38" s="49">
        <v>0.78200000000000003</v>
      </c>
      <c r="J38" s="50">
        <v>0.78200000000000003</v>
      </c>
    </row>
  </sheetData>
  <mergeCells count="3">
    <mergeCell ref="B28:D28"/>
    <mergeCell ref="E28:G28"/>
    <mergeCell ref="H28:J28"/>
  </mergeCells>
  <hyperlinks>
    <hyperlink ref="O1" location="Content!A1" display="First page" xr:uid="{4D247D7A-450D-4605-8C02-8349176996C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7D4B-61B4-4928-A412-A8C9D27F40C5}">
  <sheetPr>
    <tabColor theme="6"/>
  </sheetPr>
  <dimension ref="A13:O78"/>
  <sheetViews>
    <sheetView topLeftCell="A13" workbookViewId="0">
      <selection activeCell="R27" sqref="Q27:R28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3" spans="15:15" x14ac:dyDescent="0.25">
      <c r="O13" s="91" t="s">
        <v>21</v>
      </c>
    </row>
    <row r="45" spans="1:13" ht="15.75" thickBot="1" x14ac:dyDescent="0.3"/>
    <row r="46" spans="1:13" ht="15.75" thickBot="1" x14ac:dyDescent="0.3">
      <c r="A46" s="7" t="s">
        <v>22</v>
      </c>
      <c r="B46" s="96" t="s">
        <v>23</v>
      </c>
      <c r="C46" s="97"/>
      <c r="D46" s="97"/>
      <c r="E46" s="98"/>
      <c r="F46" s="96" t="s">
        <v>24</v>
      </c>
      <c r="G46" s="97"/>
      <c r="H46" s="97"/>
      <c r="I46" s="98"/>
      <c r="J46" s="96" t="s">
        <v>25</v>
      </c>
      <c r="K46" s="97"/>
      <c r="L46" s="97"/>
      <c r="M46" s="98"/>
    </row>
    <row r="47" spans="1:13" ht="15.75" thickBot="1" x14ac:dyDescent="0.3">
      <c r="A47" s="41"/>
      <c r="B47" s="35">
        <v>2021</v>
      </c>
      <c r="C47" s="35">
        <v>2025</v>
      </c>
      <c r="D47" s="35">
        <v>2030</v>
      </c>
      <c r="E47" s="35">
        <v>2035</v>
      </c>
      <c r="F47" s="35">
        <v>2021</v>
      </c>
      <c r="G47" s="35">
        <v>2025</v>
      </c>
      <c r="H47" s="35">
        <v>2030</v>
      </c>
      <c r="I47" s="35">
        <v>2035</v>
      </c>
      <c r="J47" s="35">
        <v>2021</v>
      </c>
      <c r="K47" s="35">
        <v>2025</v>
      </c>
      <c r="L47" s="35">
        <v>2030</v>
      </c>
      <c r="M47" s="36">
        <v>2035</v>
      </c>
    </row>
    <row r="48" spans="1:13" x14ac:dyDescent="0.25">
      <c r="A48" s="29" t="s">
        <v>39</v>
      </c>
      <c r="B48" s="14">
        <v>105.49004414728611</v>
      </c>
      <c r="C48" s="14">
        <v>95.902533196913666</v>
      </c>
      <c r="D48" s="14">
        <v>85.897894487648273</v>
      </c>
      <c r="E48" s="14">
        <v>65.147309603574087</v>
      </c>
      <c r="F48" s="14">
        <v>105.49004414728611</v>
      </c>
      <c r="G48" s="14">
        <v>91.625413179223315</v>
      </c>
      <c r="H48" s="14">
        <v>73.790389937242125</v>
      </c>
      <c r="I48" s="14">
        <v>54.72853230173321</v>
      </c>
      <c r="J48" s="14">
        <v>105.49004414728611</v>
      </c>
      <c r="K48" s="14">
        <v>98.672859525145114</v>
      </c>
      <c r="L48" s="14">
        <v>86.088502905640453</v>
      </c>
      <c r="M48" s="17">
        <v>62.788762310249702</v>
      </c>
    </row>
    <row r="49" spans="1:13" x14ac:dyDescent="0.25">
      <c r="A49" s="29" t="s">
        <v>40</v>
      </c>
      <c r="B49" s="14">
        <v>83.500691781828024</v>
      </c>
      <c r="C49" s="14">
        <v>76.826392396424936</v>
      </c>
      <c r="D49" s="14">
        <v>69.121014936125889</v>
      </c>
      <c r="E49" s="14">
        <v>52.498474735868605</v>
      </c>
      <c r="F49" s="14">
        <v>83.500691781828024</v>
      </c>
      <c r="G49" s="14">
        <v>73.526442280571558</v>
      </c>
      <c r="H49" s="14">
        <v>60.258270640089506</v>
      </c>
      <c r="I49" s="14">
        <v>45.046712908894676</v>
      </c>
      <c r="J49" s="14">
        <v>83.500691781828024</v>
      </c>
      <c r="K49" s="14">
        <v>79.19979031163264</v>
      </c>
      <c r="L49" s="14">
        <v>68.927120206215491</v>
      </c>
      <c r="M49" s="17">
        <v>49.582277122009515</v>
      </c>
    </row>
    <row r="50" spans="1:13" x14ac:dyDescent="0.25">
      <c r="A50" s="29" t="s">
        <v>41</v>
      </c>
      <c r="B50" s="14">
        <v>21.989352365458089</v>
      </c>
      <c r="C50" s="14">
        <v>19.07614080048873</v>
      </c>
      <c r="D50" s="14">
        <v>16.776879551522381</v>
      </c>
      <c r="E50" s="14">
        <v>12.64883486770548</v>
      </c>
      <c r="F50" s="14">
        <v>21.989352365458089</v>
      </c>
      <c r="G50" s="14">
        <v>18.098970898651753</v>
      </c>
      <c r="H50" s="14">
        <v>13.532119297152613</v>
      </c>
      <c r="I50" s="14">
        <v>9.6818193928385305</v>
      </c>
      <c r="J50" s="14">
        <v>21.989352365458089</v>
      </c>
      <c r="K50" s="14">
        <v>19.473069213512471</v>
      </c>
      <c r="L50" s="14">
        <v>17.161382699424966</v>
      </c>
      <c r="M50" s="17">
        <v>13.206485188240185</v>
      </c>
    </row>
    <row r="51" spans="1:13" x14ac:dyDescent="0.25">
      <c r="A51" s="29" t="s">
        <v>42</v>
      </c>
      <c r="B51" s="14">
        <v>135.3898097838017</v>
      </c>
      <c r="C51" s="14">
        <v>145.59896297760673</v>
      </c>
      <c r="D51" s="14">
        <v>145.57107859122868</v>
      </c>
      <c r="E51" s="14">
        <v>106.64605394414352</v>
      </c>
      <c r="F51" s="14">
        <v>135.3898097838017</v>
      </c>
      <c r="G51" s="14">
        <v>125.24600293694871</v>
      </c>
      <c r="H51" s="14">
        <v>114.85182780756777</v>
      </c>
      <c r="I51" s="14">
        <v>70.820314321973456</v>
      </c>
      <c r="J51" s="14">
        <v>135.3898097838017</v>
      </c>
      <c r="K51" s="14">
        <v>140.09796208907446</v>
      </c>
      <c r="L51" s="14">
        <v>154.04064721835655</v>
      </c>
      <c r="M51" s="17">
        <v>128.21548380308076</v>
      </c>
    </row>
    <row r="52" spans="1:13" x14ac:dyDescent="0.25">
      <c r="A52" s="29" t="s">
        <v>43</v>
      </c>
      <c r="B52" s="14">
        <v>74.86429220698318</v>
      </c>
      <c r="C52" s="14">
        <v>82.259556001602093</v>
      </c>
      <c r="D52" s="14">
        <v>83.607941930946879</v>
      </c>
      <c r="E52" s="14">
        <v>62.665359223286046</v>
      </c>
      <c r="F52" s="14">
        <v>74.86429220698318</v>
      </c>
      <c r="G52" s="14">
        <v>69.493335659617699</v>
      </c>
      <c r="H52" s="14">
        <v>63.924496879715527</v>
      </c>
      <c r="I52" s="14">
        <v>44.225923070775679</v>
      </c>
      <c r="J52" s="14">
        <v>74.86429220698318</v>
      </c>
      <c r="K52" s="14">
        <v>76.624107242369433</v>
      </c>
      <c r="L52" s="14">
        <v>84.444612382022086</v>
      </c>
      <c r="M52" s="17">
        <v>69.847165009754221</v>
      </c>
    </row>
    <row r="53" spans="1:13" x14ac:dyDescent="0.25">
      <c r="A53" s="29" t="s">
        <v>44</v>
      </c>
      <c r="B53" s="14">
        <v>60.525517576818515</v>
      </c>
      <c r="C53" s="14">
        <v>63.339406976004639</v>
      </c>
      <c r="D53" s="14">
        <v>61.963136660281805</v>
      </c>
      <c r="E53" s="14">
        <v>43.980694720857471</v>
      </c>
      <c r="F53" s="14">
        <v>60.525517576818515</v>
      </c>
      <c r="G53" s="14">
        <v>55.752667277331014</v>
      </c>
      <c r="H53" s="14">
        <v>50.927330927852246</v>
      </c>
      <c r="I53" s="14">
        <v>26.594391251197781</v>
      </c>
      <c r="J53" s="14">
        <v>60.525517576818515</v>
      </c>
      <c r="K53" s="14">
        <v>63.473854846705024</v>
      </c>
      <c r="L53" s="14">
        <v>69.596034836334468</v>
      </c>
      <c r="M53" s="17">
        <v>58.368318793326537</v>
      </c>
    </row>
    <row r="54" spans="1:13" x14ac:dyDescent="0.25">
      <c r="A54" s="29" t="s">
        <v>45</v>
      </c>
      <c r="B54" s="14">
        <v>51.911527386984261</v>
      </c>
      <c r="C54" s="14">
        <v>54.68527206898333</v>
      </c>
      <c r="D54" s="14">
        <v>56.690603943058022</v>
      </c>
      <c r="E54" s="14">
        <v>46.03460621846002</v>
      </c>
      <c r="F54" s="14">
        <v>51.911527386984261</v>
      </c>
      <c r="G54" s="14">
        <v>50.051986998183992</v>
      </c>
      <c r="H54" s="14">
        <v>43.851917964724201</v>
      </c>
      <c r="I54" s="14">
        <v>42.531334845487606</v>
      </c>
      <c r="J54" s="14">
        <v>51.911527386984261</v>
      </c>
      <c r="K54" s="14">
        <v>47.699651495690333</v>
      </c>
      <c r="L54" s="14">
        <v>49.309103860104869</v>
      </c>
      <c r="M54" s="17">
        <v>38.796669631419654</v>
      </c>
    </row>
    <row r="55" spans="1:13" x14ac:dyDescent="0.25">
      <c r="A55" s="29" t="s">
        <v>46</v>
      </c>
      <c r="B55" s="14">
        <v>34.595836686625219</v>
      </c>
      <c r="C55" s="14">
        <v>36.220629506438513</v>
      </c>
      <c r="D55" s="14">
        <v>37.548855189519799</v>
      </c>
      <c r="E55" s="14">
        <v>30.490886361692919</v>
      </c>
      <c r="F55" s="14">
        <v>34.595836686625219</v>
      </c>
      <c r="G55" s="14">
        <v>33.268108792726764</v>
      </c>
      <c r="H55" s="14">
        <v>29.147102145477362</v>
      </c>
      <c r="I55" s="14">
        <v>28.269348723176758</v>
      </c>
      <c r="J55" s="14">
        <v>34.595836686625219</v>
      </c>
      <c r="K55" s="14">
        <v>31.593724215766809</v>
      </c>
      <c r="L55" s="14">
        <v>32.659740267148671</v>
      </c>
      <c r="M55" s="17">
        <v>25.696860299619441</v>
      </c>
    </row>
    <row r="56" spans="1:13" x14ac:dyDescent="0.25">
      <c r="A56" s="29" t="s">
        <v>47</v>
      </c>
      <c r="B56" s="14">
        <v>17.315690700359042</v>
      </c>
      <c r="C56" s="14">
        <v>18.464642562544821</v>
      </c>
      <c r="D56" s="14">
        <v>19.141748753538227</v>
      </c>
      <c r="E56" s="14">
        <v>15.543719856767101</v>
      </c>
      <c r="F56" s="14">
        <v>17.315690700359042</v>
      </c>
      <c r="G56" s="14">
        <v>16.783878205457231</v>
      </c>
      <c r="H56" s="14">
        <v>14.704815819246837</v>
      </c>
      <c r="I56" s="14">
        <v>14.261986122310848</v>
      </c>
      <c r="J56" s="14">
        <v>17.315690700359042</v>
      </c>
      <c r="K56" s="14">
        <v>16.105927279923524</v>
      </c>
      <c r="L56" s="14">
        <v>16.649363592956199</v>
      </c>
      <c r="M56" s="17">
        <v>13.099809331800213</v>
      </c>
    </row>
    <row r="57" spans="1:13" x14ac:dyDescent="0.25">
      <c r="A57" s="29" t="s">
        <v>48</v>
      </c>
      <c r="B57" s="14">
        <v>1.0797848575837496</v>
      </c>
      <c r="C57" s="14">
        <v>1.4125842417906429</v>
      </c>
      <c r="D57" s="14">
        <v>1.5836003556896296</v>
      </c>
      <c r="E57" s="14">
        <v>2.0332132370046994</v>
      </c>
      <c r="F57" s="14">
        <v>1.0797848575837496</v>
      </c>
      <c r="G57" s="14">
        <v>1.3873271899181789</v>
      </c>
      <c r="H57" s="14">
        <v>1.576851997885206</v>
      </c>
      <c r="I57" s="14">
        <v>1.3068179592306322</v>
      </c>
      <c r="J57" s="14">
        <v>1.0797848575837496</v>
      </c>
      <c r="K57" s="14">
        <v>1.3873271899181789</v>
      </c>
      <c r="L57" s="14">
        <v>1.5844924078215519</v>
      </c>
      <c r="M57" s="17">
        <v>2.9470921096838145</v>
      </c>
    </row>
    <row r="58" spans="1:13" x14ac:dyDescent="0.25">
      <c r="A58" s="29" t="s">
        <v>49</v>
      </c>
      <c r="B58" s="14">
        <v>100.2751914472089</v>
      </c>
      <c r="C58" s="14">
        <v>45.349526627669249</v>
      </c>
      <c r="D58" s="14">
        <v>22.019251112404188</v>
      </c>
      <c r="E58" s="14">
        <v>22.904897384232815</v>
      </c>
      <c r="F58" s="14">
        <v>100.2751914472089</v>
      </c>
      <c r="G58" s="14">
        <v>57.939121240185074</v>
      </c>
      <c r="H58" s="14">
        <v>37.612830960217352</v>
      </c>
      <c r="I58" s="14">
        <v>25.208330712128195</v>
      </c>
      <c r="J58" s="14">
        <v>100.2751914472089</v>
      </c>
      <c r="K58" s="14">
        <v>60.062014573327559</v>
      </c>
      <c r="L58" s="14">
        <v>23.563988059439144</v>
      </c>
      <c r="M58" s="17">
        <v>29.939760633393323</v>
      </c>
    </row>
    <row r="59" spans="1:13" ht="15.75" thickBot="1" x14ac:dyDescent="0.3">
      <c r="A59" s="13" t="s">
        <v>50</v>
      </c>
      <c r="B59" s="18">
        <v>394.14635762286468</v>
      </c>
      <c r="C59" s="18">
        <v>342.9488791129636</v>
      </c>
      <c r="D59" s="18">
        <v>311.76242849002881</v>
      </c>
      <c r="E59" s="18">
        <v>242.76608038741514</v>
      </c>
      <c r="F59" s="18">
        <v>394.14635762286468</v>
      </c>
      <c r="G59" s="18">
        <v>326.24985154445926</v>
      </c>
      <c r="H59" s="18">
        <v>271.68381866763667</v>
      </c>
      <c r="I59" s="18">
        <v>194.59533014055307</v>
      </c>
      <c r="J59" s="18">
        <v>394.14635762286468</v>
      </c>
      <c r="K59" s="18">
        <v>347.91981487315564</v>
      </c>
      <c r="L59" s="18">
        <v>314.58673445136259</v>
      </c>
      <c r="M59" s="19">
        <v>262.68776848782727</v>
      </c>
    </row>
    <row r="60" spans="1:13" ht="15.75" thickBot="1" x14ac:dyDescent="0.3">
      <c r="A60" s="41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</row>
    <row r="61" spans="1:13" ht="15.75" thickBot="1" x14ac:dyDescent="0.3">
      <c r="A61" s="13" t="s">
        <v>51</v>
      </c>
      <c r="B61" s="18">
        <v>152.18671883419316</v>
      </c>
      <c r="C61" s="18">
        <v>100.03479869665259</v>
      </c>
      <c r="D61" s="18">
        <v>78.709855055462214</v>
      </c>
      <c r="E61" s="18">
        <v>68.939503602692838</v>
      </c>
      <c r="F61" s="18">
        <v>152.18671883419316</v>
      </c>
      <c r="G61" s="18">
        <v>107.99110823836907</v>
      </c>
      <c r="H61" s="18">
        <v>81.464748924941546</v>
      </c>
      <c r="I61" s="18">
        <v>67.739665557615808</v>
      </c>
      <c r="J61" s="18">
        <v>152.18671883419316</v>
      </c>
      <c r="K61" s="18">
        <v>107.76166606901789</v>
      </c>
      <c r="L61" s="18">
        <v>72.873091919544009</v>
      </c>
      <c r="M61" s="19">
        <v>68.736430264812981</v>
      </c>
    </row>
    <row r="62" spans="1:13" ht="15.75" thickBot="1" x14ac:dyDescent="0.3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15.75" thickBot="1" x14ac:dyDescent="0.3">
      <c r="A63" s="7" t="s">
        <v>26</v>
      </c>
      <c r="B63" s="96" t="s">
        <v>23</v>
      </c>
      <c r="C63" s="97"/>
      <c r="D63" s="97"/>
      <c r="E63" s="98"/>
      <c r="F63" s="96" t="s">
        <v>24</v>
      </c>
      <c r="G63" s="97"/>
      <c r="H63" s="97"/>
      <c r="I63" s="98"/>
      <c r="J63" s="96" t="s">
        <v>25</v>
      </c>
      <c r="K63" s="97"/>
      <c r="L63" s="97"/>
      <c r="M63" s="98"/>
    </row>
    <row r="64" spans="1:13" ht="15.75" thickBot="1" x14ac:dyDescent="0.3">
      <c r="A64" s="41"/>
      <c r="B64" s="35">
        <v>2021</v>
      </c>
      <c r="C64" s="35">
        <v>2025</v>
      </c>
      <c r="D64" s="35">
        <v>2030</v>
      </c>
      <c r="E64" s="35">
        <v>2035</v>
      </c>
      <c r="F64" s="35">
        <f>B64</f>
        <v>2021</v>
      </c>
      <c r="G64" s="35">
        <f>C64</f>
        <v>2025</v>
      </c>
      <c r="H64" s="35">
        <f>D64</f>
        <v>2030</v>
      </c>
      <c r="I64" s="35">
        <v>2035</v>
      </c>
      <c r="J64" s="35">
        <f t="shared" ref="J64:L64" si="0">F64</f>
        <v>2021</v>
      </c>
      <c r="K64" s="35">
        <f t="shared" si="0"/>
        <v>2025</v>
      </c>
      <c r="L64" s="35">
        <f t="shared" si="0"/>
        <v>2030</v>
      </c>
      <c r="M64" s="36">
        <v>2035</v>
      </c>
    </row>
    <row r="65" spans="1:13" x14ac:dyDescent="0.25">
      <c r="A65" s="42" t="s">
        <v>39</v>
      </c>
      <c r="B65" s="15">
        <v>89.390416666666667</v>
      </c>
      <c r="C65" s="15">
        <v>82.87923593482877</v>
      </c>
      <c r="D65" s="15">
        <v>77.058016866060228</v>
      </c>
      <c r="E65" s="15">
        <v>62.281828123702965</v>
      </c>
      <c r="F65" s="15">
        <v>89.390416666666667</v>
      </c>
      <c r="G65" s="15">
        <v>79.509988045046356</v>
      </c>
      <c r="H65" s="15">
        <v>68.889919291883331</v>
      </c>
      <c r="I65" s="15">
        <v>55.263018868309565</v>
      </c>
      <c r="J65" s="15">
        <v>89.390416666666667</v>
      </c>
      <c r="K65" s="15">
        <v>88.374695979694906</v>
      </c>
      <c r="L65" s="15">
        <v>83.195962897579108</v>
      </c>
      <c r="M65" s="16">
        <v>60.336976014106916</v>
      </c>
    </row>
    <row r="66" spans="1:13" x14ac:dyDescent="0.25">
      <c r="A66" s="29" t="s">
        <v>52</v>
      </c>
      <c r="B66" s="14">
        <v>77.667083333333338</v>
      </c>
      <c r="C66" s="14">
        <v>71.916049568658778</v>
      </c>
      <c r="D66" s="14">
        <v>66.78949499004996</v>
      </c>
      <c r="E66" s="14">
        <v>54.011350017352477</v>
      </c>
      <c r="F66" s="14">
        <v>77.667083333333338</v>
      </c>
      <c r="G66" s="14">
        <v>69.302915857166738</v>
      </c>
      <c r="H66" s="14">
        <v>60.136997688514263</v>
      </c>
      <c r="I66" s="14">
        <v>48.501906140964358</v>
      </c>
      <c r="J66" s="14">
        <v>77.667083333333338</v>
      </c>
      <c r="K66" s="14">
        <v>76.432046642460548</v>
      </c>
      <c r="L66" s="14">
        <v>71.713999275138093</v>
      </c>
      <c r="M66" s="17">
        <v>51.198304989131806</v>
      </c>
    </row>
    <row r="67" spans="1:13" x14ac:dyDescent="0.25">
      <c r="A67" s="29" t="s">
        <v>53</v>
      </c>
      <c r="B67" s="14">
        <v>11.723333333333333</v>
      </c>
      <c r="C67" s="14">
        <v>10.963186366169987</v>
      </c>
      <c r="D67" s="14">
        <v>10.268521876010265</v>
      </c>
      <c r="E67" s="14">
        <v>8.2704781063504846</v>
      </c>
      <c r="F67" s="14">
        <v>11.723333333333333</v>
      </c>
      <c r="G67" s="14">
        <v>10.207072187879623</v>
      </c>
      <c r="H67" s="14">
        <v>8.7529216033690691</v>
      </c>
      <c r="I67" s="14">
        <v>6.7611127273452043</v>
      </c>
      <c r="J67" s="14">
        <v>11.723333333333333</v>
      </c>
      <c r="K67" s="14">
        <v>11.942649337234354</v>
      </c>
      <c r="L67" s="14">
        <v>11.481963622441011</v>
      </c>
      <c r="M67" s="17">
        <v>9.1386710249751086</v>
      </c>
    </row>
    <row r="68" spans="1:13" x14ac:dyDescent="0.25">
      <c r="A68" s="29" t="s">
        <v>42</v>
      </c>
      <c r="B68" s="14">
        <v>35.471713339207135</v>
      </c>
      <c r="C68" s="14">
        <v>38.320246966443804</v>
      </c>
      <c r="D68" s="14">
        <v>38.482982776177963</v>
      </c>
      <c r="E68" s="14">
        <v>27.402292098493206</v>
      </c>
      <c r="F68" s="14">
        <v>35.471713339207135</v>
      </c>
      <c r="G68" s="14">
        <v>34.485240367386666</v>
      </c>
      <c r="H68" s="14">
        <v>31.759309972640487</v>
      </c>
      <c r="I68" s="14">
        <v>18.628582606369367</v>
      </c>
      <c r="J68" s="14">
        <v>35.471713339207135</v>
      </c>
      <c r="K68" s="14">
        <v>37.710949889517678</v>
      </c>
      <c r="L68" s="14">
        <v>41.712347402975382</v>
      </c>
      <c r="M68" s="17">
        <v>33.835810920827591</v>
      </c>
    </row>
    <row r="69" spans="1:13" x14ac:dyDescent="0.25">
      <c r="A69" s="29" t="s">
        <v>54</v>
      </c>
      <c r="B69" s="14">
        <v>11.919737277299996</v>
      </c>
      <c r="C69" s="14">
        <v>12.894911900229069</v>
      </c>
      <c r="D69" s="14">
        <v>13.030598158267793</v>
      </c>
      <c r="E69" s="14">
        <v>9.5247309772759685</v>
      </c>
      <c r="F69" s="14">
        <v>11.919737277299996</v>
      </c>
      <c r="G69" s="14">
        <v>11.60887356762799</v>
      </c>
      <c r="H69" s="14">
        <v>10.840275769616259</v>
      </c>
      <c r="I69" s="14">
        <v>6.5993385707985226</v>
      </c>
      <c r="J69" s="14">
        <v>11.919737277299996</v>
      </c>
      <c r="K69" s="14">
        <v>12.534810347557864</v>
      </c>
      <c r="L69" s="14">
        <v>14.042071102663371</v>
      </c>
      <c r="M69" s="17">
        <v>11.753779469078005</v>
      </c>
    </row>
    <row r="70" spans="1:13" x14ac:dyDescent="0.25">
      <c r="A70" s="29" t="s">
        <v>55</v>
      </c>
      <c r="B70" s="14">
        <v>23.551976061907141</v>
      </c>
      <c r="C70" s="14">
        <v>25.425335066214735</v>
      </c>
      <c r="D70" s="14">
        <v>25.45238461791017</v>
      </c>
      <c r="E70" s="14">
        <v>17.877561121217237</v>
      </c>
      <c r="F70" s="14">
        <v>23.551976061907141</v>
      </c>
      <c r="G70" s="14">
        <v>22.876366799758674</v>
      </c>
      <c r="H70" s="14">
        <v>20.919034203024228</v>
      </c>
      <c r="I70" s="14">
        <v>12.029244035570844</v>
      </c>
      <c r="J70" s="14">
        <v>23.551976061907141</v>
      </c>
      <c r="K70" s="14">
        <v>25.176139541959813</v>
      </c>
      <c r="L70" s="14">
        <v>27.670276300312015</v>
      </c>
      <c r="M70" s="17">
        <v>22.082031451749586</v>
      </c>
    </row>
    <row r="71" spans="1:13" x14ac:dyDescent="0.25">
      <c r="A71" s="29" t="s">
        <v>45</v>
      </c>
      <c r="B71" s="14">
        <v>15.792841517870635</v>
      </c>
      <c r="C71" s="14">
        <v>13.820754344391791</v>
      </c>
      <c r="D71" s="14">
        <v>13.181496479142712</v>
      </c>
      <c r="E71" s="14">
        <v>13.200942766662465</v>
      </c>
      <c r="F71" s="14">
        <v>15.792841517870635</v>
      </c>
      <c r="G71" s="14">
        <v>13.19569510268563</v>
      </c>
      <c r="H71" s="14">
        <v>12.193971440518029</v>
      </c>
      <c r="I71" s="14">
        <v>12.19397144051803</v>
      </c>
      <c r="J71" s="14">
        <v>15.792841517870635</v>
      </c>
      <c r="K71" s="14">
        <v>14.44581358609795</v>
      </c>
      <c r="L71" s="14">
        <v>14.256815117693524</v>
      </c>
      <c r="M71" s="17">
        <v>14.256815117693526</v>
      </c>
    </row>
    <row r="72" spans="1:13" x14ac:dyDescent="0.25">
      <c r="A72" s="29" t="s">
        <v>54</v>
      </c>
      <c r="B72" s="14">
        <v>10.524956468666666</v>
      </c>
      <c r="C72" s="14">
        <v>9.1541360894434742</v>
      </c>
      <c r="D72" s="14">
        <v>8.7307255180001171</v>
      </c>
      <c r="E72" s="14">
        <v>8.743605709482754</v>
      </c>
      <c r="F72" s="14">
        <v>10.524956468666666</v>
      </c>
      <c r="G72" s="14">
        <v>8.7707970572222251</v>
      </c>
      <c r="H72" s="14">
        <v>8.1049802980504158</v>
      </c>
      <c r="I72" s="14">
        <v>8.1049802980504175</v>
      </c>
      <c r="J72" s="14">
        <v>10.524956468666666</v>
      </c>
      <c r="K72" s="14">
        <v>9.5681422442424235</v>
      </c>
      <c r="L72" s="14">
        <v>9.4429596632227017</v>
      </c>
      <c r="M72" s="17">
        <v>9.4429596632227035</v>
      </c>
    </row>
    <row r="73" spans="1:13" x14ac:dyDescent="0.25">
      <c r="A73" s="29" t="s">
        <v>55</v>
      </c>
      <c r="B73" s="14">
        <v>5.2678850492039677</v>
      </c>
      <c r="C73" s="14">
        <v>4.6666182549483164</v>
      </c>
      <c r="D73" s="14">
        <v>4.4507709611425952</v>
      </c>
      <c r="E73" s="14">
        <v>4.4573370571797106</v>
      </c>
      <c r="F73" s="14">
        <v>5.2678850492039677</v>
      </c>
      <c r="G73" s="14">
        <v>4.4248980454634044</v>
      </c>
      <c r="H73" s="14">
        <v>4.0889911424676129</v>
      </c>
      <c r="I73" s="14">
        <v>4.0889911424676129</v>
      </c>
      <c r="J73" s="14">
        <v>5.2678850492039677</v>
      </c>
      <c r="K73" s="14">
        <v>4.8776713418555264</v>
      </c>
      <c r="L73" s="14">
        <v>4.8138554544708221</v>
      </c>
      <c r="M73" s="17">
        <v>4.8138554544708221</v>
      </c>
    </row>
    <row r="74" spans="1:13" x14ac:dyDescent="0.25">
      <c r="A74" s="29" t="s">
        <v>48</v>
      </c>
      <c r="B74" s="14">
        <v>0.17996414293062496</v>
      </c>
      <c r="C74" s="14">
        <v>0.23543070696510715</v>
      </c>
      <c r="D74" s="14">
        <v>0.26393339261493826</v>
      </c>
      <c r="E74" s="14">
        <v>0.33886887283411654</v>
      </c>
      <c r="F74" s="14">
        <v>0.17996414293062496</v>
      </c>
      <c r="G74" s="14">
        <v>0.23122119831969648</v>
      </c>
      <c r="H74" s="14">
        <v>0.26280866631420097</v>
      </c>
      <c r="I74" s="14">
        <v>0.21780299320510535</v>
      </c>
      <c r="J74" s="14">
        <v>0.17996414293062496</v>
      </c>
      <c r="K74" s="14">
        <v>0.23122119831969648</v>
      </c>
      <c r="L74" s="14">
        <v>0.26408206797025868</v>
      </c>
      <c r="M74" s="17">
        <v>0.49118201828063579</v>
      </c>
    </row>
    <row r="75" spans="1:13" x14ac:dyDescent="0.25">
      <c r="A75" s="29" t="s">
        <v>49</v>
      </c>
      <c r="B75" s="14">
        <v>21.397338999999999</v>
      </c>
      <c r="C75" s="14">
        <v>20.763584087318687</v>
      </c>
      <c r="D75" s="14">
        <v>19.171514002585091</v>
      </c>
      <c r="E75" s="14">
        <v>17.41983283067643</v>
      </c>
      <c r="F75" s="14">
        <v>21.397338999999999</v>
      </c>
      <c r="G75" s="14">
        <v>20.770318732347164</v>
      </c>
      <c r="H75" s="14">
        <v>16.32275915553641</v>
      </c>
      <c r="I75" s="14">
        <v>14.567037196610656</v>
      </c>
      <c r="J75" s="14">
        <v>21.397338999999999</v>
      </c>
      <c r="K75" s="14">
        <v>20.770318732347164</v>
      </c>
      <c r="L75" s="14">
        <v>16.32275915553641</v>
      </c>
      <c r="M75" s="17">
        <v>14.567037196610656</v>
      </c>
    </row>
    <row r="76" spans="1:13" ht="15.75" thickBot="1" x14ac:dyDescent="0.3">
      <c r="A76" s="13" t="s">
        <v>38</v>
      </c>
      <c r="B76" s="18">
        <v>162.23227466667504</v>
      </c>
      <c r="C76" s="18">
        <v>156.01925203994816</v>
      </c>
      <c r="D76" s="18">
        <v>148.15794351658093</v>
      </c>
      <c r="E76" s="18">
        <v>120.64376469236919</v>
      </c>
      <c r="F76" s="18">
        <v>162.23227466667504</v>
      </c>
      <c r="G76" s="18">
        <v>148.19246344578551</v>
      </c>
      <c r="H76" s="18">
        <v>129.42876852689244</v>
      </c>
      <c r="I76" s="18">
        <v>100.87041310501272</v>
      </c>
      <c r="J76" s="18">
        <v>162.23227466667504</v>
      </c>
      <c r="K76" s="18">
        <v>161.5329993859774</v>
      </c>
      <c r="L76" s="18">
        <v>155.75196664175468</v>
      </c>
      <c r="M76" s="19">
        <v>123.48782126751932</v>
      </c>
    </row>
    <row r="77" spans="1:13" ht="15.75" thickBot="1" x14ac:dyDescent="0.3">
      <c r="A77" s="29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7"/>
    </row>
    <row r="78" spans="1:13" ht="15.75" thickBot="1" x14ac:dyDescent="0.3">
      <c r="A78" s="41" t="s">
        <v>51</v>
      </c>
      <c r="B78" s="43">
        <v>37.19018051787063</v>
      </c>
      <c r="C78" s="43">
        <v>34.584338431710478</v>
      </c>
      <c r="D78" s="43">
        <v>32.353010481727807</v>
      </c>
      <c r="E78" s="43">
        <v>30.620775597338895</v>
      </c>
      <c r="F78" s="43">
        <v>37.19018051787063</v>
      </c>
      <c r="G78" s="43">
        <v>33.966013835032797</v>
      </c>
      <c r="H78" s="43">
        <v>28.516730596054437</v>
      </c>
      <c r="I78" s="43">
        <v>26.761008637128686</v>
      </c>
      <c r="J78" s="43">
        <v>37.19018051787063</v>
      </c>
      <c r="K78" s="43">
        <v>35.216132318445112</v>
      </c>
      <c r="L78" s="43">
        <v>30.579574273229934</v>
      </c>
      <c r="M78" s="44">
        <v>28.823852314304183</v>
      </c>
    </row>
  </sheetData>
  <mergeCells count="6">
    <mergeCell ref="B46:E46"/>
    <mergeCell ref="F46:I46"/>
    <mergeCell ref="J46:M46"/>
    <mergeCell ref="B63:E63"/>
    <mergeCell ref="F63:I63"/>
    <mergeCell ref="J63:M63"/>
  </mergeCells>
  <hyperlinks>
    <hyperlink ref="O13" location="Content!A1" display="First page" xr:uid="{58CA4263-954F-4FAB-A16E-2891EAEB11CA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02AC-84C3-4606-A970-4AD691EF5C2A}">
  <sheetPr>
    <tabColor theme="6"/>
  </sheetPr>
  <dimension ref="A1:P79"/>
  <sheetViews>
    <sheetView workbookViewId="0">
      <selection activeCell="R17" sqref="R17:R18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" spans="16:16" x14ac:dyDescent="0.25">
      <c r="P1" s="91" t="s">
        <v>21</v>
      </c>
    </row>
    <row r="46" spans="1:13" ht="15.75" thickBot="1" x14ac:dyDescent="0.3"/>
    <row r="47" spans="1:13" ht="15.75" thickBot="1" x14ac:dyDescent="0.3">
      <c r="A47" s="7" t="s">
        <v>22</v>
      </c>
      <c r="B47" s="96" t="s">
        <v>23</v>
      </c>
      <c r="C47" s="97"/>
      <c r="D47" s="97"/>
      <c r="E47" s="98"/>
      <c r="F47" s="96" t="s">
        <v>24</v>
      </c>
      <c r="G47" s="97"/>
      <c r="H47" s="97"/>
      <c r="I47" s="98"/>
      <c r="J47" s="96" t="s">
        <v>25</v>
      </c>
      <c r="K47" s="97"/>
      <c r="L47" s="97"/>
      <c r="M47" s="98"/>
    </row>
    <row r="48" spans="1:13" ht="15.75" thickBot="1" x14ac:dyDescent="0.3">
      <c r="A48" s="41"/>
      <c r="B48" s="35">
        <v>2021</v>
      </c>
      <c r="C48" s="35">
        <v>2025</v>
      </c>
      <c r="D48" s="35">
        <v>2030</v>
      </c>
      <c r="E48" s="35">
        <v>2035</v>
      </c>
      <c r="F48" s="35">
        <v>2021</v>
      </c>
      <c r="G48" s="35">
        <v>2025</v>
      </c>
      <c r="H48" s="35">
        <v>2030</v>
      </c>
      <c r="I48" s="35">
        <v>2035</v>
      </c>
      <c r="J48" s="35">
        <v>2021</v>
      </c>
      <c r="K48" s="35">
        <v>2025</v>
      </c>
      <c r="L48" s="35">
        <v>2030</v>
      </c>
      <c r="M48" s="36">
        <v>2035</v>
      </c>
    </row>
    <row r="49" spans="1:13" x14ac:dyDescent="0.25">
      <c r="A49" s="29" t="s">
        <v>39</v>
      </c>
      <c r="B49" s="14">
        <v>105.49004414728611</v>
      </c>
      <c r="C49" s="14">
        <v>95.902533196913666</v>
      </c>
      <c r="D49" s="14">
        <v>85.897894487648273</v>
      </c>
      <c r="E49" s="14">
        <v>65.147309603574087</v>
      </c>
      <c r="F49" s="14">
        <v>105.49004414728611</v>
      </c>
      <c r="G49" s="14">
        <v>91.625413179223315</v>
      </c>
      <c r="H49" s="14">
        <v>73.790389937242125</v>
      </c>
      <c r="I49" s="14">
        <v>54.72853230173321</v>
      </c>
      <c r="J49" s="14">
        <v>105.49004414728611</v>
      </c>
      <c r="K49" s="14">
        <v>98.672859525145114</v>
      </c>
      <c r="L49" s="14">
        <v>86.088502905640453</v>
      </c>
      <c r="M49" s="17">
        <v>62.788762310249702</v>
      </c>
    </row>
    <row r="50" spans="1:13" x14ac:dyDescent="0.25">
      <c r="A50" s="29" t="s">
        <v>40</v>
      </c>
      <c r="B50" s="14">
        <v>83.500691781828024</v>
      </c>
      <c r="C50" s="14">
        <v>76.826392396424936</v>
      </c>
      <c r="D50" s="14">
        <v>69.121014936125889</v>
      </c>
      <c r="E50" s="14">
        <v>52.498474735868605</v>
      </c>
      <c r="F50" s="14">
        <v>83.500691781828024</v>
      </c>
      <c r="G50" s="14">
        <v>73.526442280571558</v>
      </c>
      <c r="H50" s="14">
        <v>60.258270640089506</v>
      </c>
      <c r="I50" s="14">
        <v>45.046712908894676</v>
      </c>
      <c r="J50" s="14">
        <v>83.500691781828024</v>
      </c>
      <c r="K50" s="14">
        <v>79.19979031163264</v>
      </c>
      <c r="L50" s="14">
        <v>68.927120206215491</v>
      </c>
      <c r="M50" s="17">
        <v>49.582277122009515</v>
      </c>
    </row>
    <row r="51" spans="1:13" x14ac:dyDescent="0.25">
      <c r="A51" s="29" t="s">
        <v>41</v>
      </c>
      <c r="B51" s="14">
        <v>21.989352365458089</v>
      </c>
      <c r="C51" s="14">
        <v>19.07614080048873</v>
      </c>
      <c r="D51" s="14">
        <v>16.776879551522381</v>
      </c>
      <c r="E51" s="14">
        <v>12.64883486770548</v>
      </c>
      <c r="F51" s="14">
        <v>21.989352365458089</v>
      </c>
      <c r="G51" s="14">
        <v>18.098970898651753</v>
      </c>
      <c r="H51" s="14">
        <v>13.532119297152613</v>
      </c>
      <c r="I51" s="14">
        <v>9.6818193928385305</v>
      </c>
      <c r="J51" s="14">
        <v>21.989352365458089</v>
      </c>
      <c r="K51" s="14">
        <v>19.473069213512471</v>
      </c>
      <c r="L51" s="14">
        <v>17.161382699424966</v>
      </c>
      <c r="M51" s="17">
        <v>13.206485188240185</v>
      </c>
    </row>
    <row r="52" spans="1:13" x14ac:dyDescent="0.25">
      <c r="A52" s="29" t="s">
        <v>42</v>
      </c>
      <c r="B52" s="14">
        <v>135.3898097838017</v>
      </c>
      <c r="C52" s="14">
        <v>145.59896297760673</v>
      </c>
      <c r="D52" s="14">
        <v>145.57107859122868</v>
      </c>
      <c r="E52" s="14">
        <v>106.64605394414352</v>
      </c>
      <c r="F52" s="14">
        <v>135.3898097838017</v>
      </c>
      <c r="G52" s="14">
        <v>125.24600293694871</v>
      </c>
      <c r="H52" s="14">
        <v>114.85182780756777</v>
      </c>
      <c r="I52" s="14">
        <v>70.820314321973456</v>
      </c>
      <c r="J52" s="14">
        <v>135.3898097838017</v>
      </c>
      <c r="K52" s="14">
        <v>140.09796208907446</v>
      </c>
      <c r="L52" s="14">
        <v>154.04064721835655</v>
      </c>
      <c r="M52" s="17">
        <v>128.21548380308076</v>
      </c>
    </row>
    <row r="53" spans="1:13" x14ac:dyDescent="0.25">
      <c r="A53" s="29" t="s">
        <v>43</v>
      </c>
      <c r="B53" s="14">
        <v>74.86429220698318</v>
      </c>
      <c r="C53" s="14">
        <v>82.259556001602093</v>
      </c>
      <c r="D53" s="14">
        <v>83.607941930946879</v>
      </c>
      <c r="E53" s="14">
        <v>62.665359223286046</v>
      </c>
      <c r="F53" s="14">
        <v>74.86429220698318</v>
      </c>
      <c r="G53" s="14">
        <v>69.493335659617699</v>
      </c>
      <c r="H53" s="14">
        <v>63.924496879715527</v>
      </c>
      <c r="I53" s="14">
        <v>44.225923070775679</v>
      </c>
      <c r="J53" s="14">
        <v>74.86429220698318</v>
      </c>
      <c r="K53" s="14">
        <v>76.624107242369433</v>
      </c>
      <c r="L53" s="14">
        <v>84.444612382022086</v>
      </c>
      <c r="M53" s="17">
        <v>69.847165009754221</v>
      </c>
    </row>
    <row r="54" spans="1:13" x14ac:dyDescent="0.25">
      <c r="A54" s="29" t="s">
        <v>44</v>
      </c>
      <c r="B54" s="14">
        <v>60.525517576818515</v>
      </c>
      <c r="C54" s="14">
        <v>63.339406976004639</v>
      </c>
      <c r="D54" s="14">
        <v>61.963136660281805</v>
      </c>
      <c r="E54" s="14">
        <v>43.980694720857471</v>
      </c>
      <c r="F54" s="14">
        <v>60.525517576818515</v>
      </c>
      <c r="G54" s="14">
        <v>55.752667277331014</v>
      </c>
      <c r="H54" s="14">
        <v>50.927330927852246</v>
      </c>
      <c r="I54" s="14">
        <v>26.594391251197781</v>
      </c>
      <c r="J54" s="14">
        <v>60.525517576818515</v>
      </c>
      <c r="K54" s="14">
        <v>63.473854846705024</v>
      </c>
      <c r="L54" s="14">
        <v>69.596034836334468</v>
      </c>
      <c r="M54" s="17">
        <v>58.368318793326537</v>
      </c>
    </row>
    <row r="55" spans="1:13" x14ac:dyDescent="0.25">
      <c r="A55" s="29" t="s">
        <v>45</v>
      </c>
      <c r="B55" s="14">
        <v>51.911527386984261</v>
      </c>
      <c r="C55" s="14">
        <v>54.68527206898333</v>
      </c>
      <c r="D55" s="14">
        <v>56.690603943058022</v>
      </c>
      <c r="E55" s="14">
        <v>46.03460621846002</v>
      </c>
      <c r="F55" s="14">
        <v>51.911527386984261</v>
      </c>
      <c r="G55" s="14">
        <v>50.051986998183992</v>
      </c>
      <c r="H55" s="14">
        <v>43.851917964724201</v>
      </c>
      <c r="I55" s="14">
        <v>42.531334845487606</v>
      </c>
      <c r="J55" s="14">
        <v>51.911527386984261</v>
      </c>
      <c r="K55" s="14">
        <v>47.699651495690333</v>
      </c>
      <c r="L55" s="14">
        <v>49.309103860104869</v>
      </c>
      <c r="M55" s="17">
        <v>38.796669631419654</v>
      </c>
    </row>
    <row r="56" spans="1:13" x14ac:dyDescent="0.25">
      <c r="A56" s="29" t="s">
        <v>46</v>
      </c>
      <c r="B56" s="14">
        <v>34.595836686625219</v>
      </c>
      <c r="C56" s="14">
        <v>36.220629506438513</v>
      </c>
      <c r="D56" s="14">
        <v>37.548855189519799</v>
      </c>
      <c r="E56" s="14">
        <v>30.490886361692919</v>
      </c>
      <c r="F56" s="14">
        <v>34.595836686625219</v>
      </c>
      <c r="G56" s="14">
        <v>33.268108792726764</v>
      </c>
      <c r="H56" s="14">
        <v>29.147102145477362</v>
      </c>
      <c r="I56" s="14">
        <v>28.269348723176758</v>
      </c>
      <c r="J56" s="14">
        <v>34.595836686625219</v>
      </c>
      <c r="K56" s="14">
        <v>31.593724215766809</v>
      </c>
      <c r="L56" s="14">
        <v>32.659740267148671</v>
      </c>
      <c r="M56" s="17">
        <v>25.696860299619441</v>
      </c>
    </row>
    <row r="57" spans="1:13" x14ac:dyDescent="0.25">
      <c r="A57" s="29" t="s">
        <v>47</v>
      </c>
      <c r="B57" s="14">
        <v>17.315690700359042</v>
      </c>
      <c r="C57" s="14">
        <v>18.464642562544821</v>
      </c>
      <c r="D57" s="14">
        <v>19.141748753538227</v>
      </c>
      <c r="E57" s="14">
        <v>15.543719856767101</v>
      </c>
      <c r="F57" s="14">
        <v>17.315690700359042</v>
      </c>
      <c r="G57" s="14">
        <v>16.783878205457231</v>
      </c>
      <c r="H57" s="14">
        <v>14.704815819246837</v>
      </c>
      <c r="I57" s="14">
        <v>14.261986122310848</v>
      </c>
      <c r="J57" s="14">
        <v>17.315690700359042</v>
      </c>
      <c r="K57" s="14">
        <v>16.105927279923524</v>
      </c>
      <c r="L57" s="14">
        <v>16.649363592956199</v>
      </c>
      <c r="M57" s="17">
        <v>13.099809331800213</v>
      </c>
    </row>
    <row r="58" spans="1:13" x14ac:dyDescent="0.25">
      <c r="A58" s="29" t="s">
        <v>48</v>
      </c>
      <c r="B58" s="14">
        <v>1.0797848575837496</v>
      </c>
      <c r="C58" s="14">
        <v>1.4125842417906429</v>
      </c>
      <c r="D58" s="14">
        <v>1.5836003556896296</v>
      </c>
      <c r="E58" s="14">
        <v>2.0332132370046994</v>
      </c>
      <c r="F58" s="14">
        <v>1.0797848575837496</v>
      </c>
      <c r="G58" s="14">
        <v>1.3873271899181789</v>
      </c>
      <c r="H58" s="14">
        <v>1.576851997885206</v>
      </c>
      <c r="I58" s="14">
        <v>1.3068179592306322</v>
      </c>
      <c r="J58" s="14">
        <v>1.0797848575837496</v>
      </c>
      <c r="K58" s="14">
        <v>1.3873271899181789</v>
      </c>
      <c r="L58" s="14">
        <v>1.5844924078215519</v>
      </c>
      <c r="M58" s="17">
        <v>2.9470921096838145</v>
      </c>
    </row>
    <row r="59" spans="1:13" x14ac:dyDescent="0.25">
      <c r="A59" s="29" t="s">
        <v>49</v>
      </c>
      <c r="B59" s="14">
        <v>100.2751914472089</v>
      </c>
      <c r="C59" s="14">
        <v>45.349526627669249</v>
      </c>
      <c r="D59" s="14">
        <v>22.019251112404188</v>
      </c>
      <c r="E59" s="14">
        <v>22.904897384232815</v>
      </c>
      <c r="F59" s="14">
        <v>100.2751914472089</v>
      </c>
      <c r="G59" s="14">
        <v>57.939121240185074</v>
      </c>
      <c r="H59" s="14">
        <v>37.612830960217352</v>
      </c>
      <c r="I59" s="14">
        <v>25.208330712128195</v>
      </c>
      <c r="J59" s="14">
        <v>100.2751914472089</v>
      </c>
      <c r="K59" s="14">
        <v>60.062014573327559</v>
      </c>
      <c r="L59" s="14">
        <v>23.563988059439144</v>
      </c>
      <c r="M59" s="17">
        <v>29.939760633393323</v>
      </c>
    </row>
    <row r="60" spans="1:13" ht="15.75" thickBot="1" x14ac:dyDescent="0.3">
      <c r="A60" s="13" t="s">
        <v>50</v>
      </c>
      <c r="B60" s="18">
        <v>394.14635762286468</v>
      </c>
      <c r="C60" s="18">
        <v>342.9488791129636</v>
      </c>
      <c r="D60" s="18">
        <v>311.76242849002881</v>
      </c>
      <c r="E60" s="18">
        <v>242.76608038741514</v>
      </c>
      <c r="F60" s="18">
        <v>394.14635762286468</v>
      </c>
      <c r="G60" s="18">
        <v>326.24985154445926</v>
      </c>
      <c r="H60" s="18">
        <v>271.68381866763667</v>
      </c>
      <c r="I60" s="18">
        <v>194.59533014055307</v>
      </c>
      <c r="J60" s="18">
        <v>394.14635762286468</v>
      </c>
      <c r="K60" s="18">
        <v>347.91981487315564</v>
      </c>
      <c r="L60" s="18">
        <v>314.58673445136259</v>
      </c>
      <c r="M60" s="19">
        <v>262.68776848782727</v>
      </c>
    </row>
    <row r="61" spans="1:13" ht="15.75" thickBot="1" x14ac:dyDescent="0.3">
      <c r="A61" s="41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</row>
    <row r="62" spans="1:13" ht="15.75" thickBot="1" x14ac:dyDescent="0.3">
      <c r="A62" s="13" t="s">
        <v>51</v>
      </c>
      <c r="B62" s="18">
        <v>152.18671883419316</v>
      </c>
      <c r="C62" s="18">
        <v>100.03479869665259</v>
      </c>
      <c r="D62" s="18">
        <v>78.709855055462214</v>
      </c>
      <c r="E62" s="18">
        <v>68.939503602692838</v>
      </c>
      <c r="F62" s="18">
        <v>152.18671883419316</v>
      </c>
      <c r="G62" s="18">
        <v>107.99110823836907</v>
      </c>
      <c r="H62" s="18">
        <v>81.464748924941546</v>
      </c>
      <c r="I62" s="18">
        <v>67.739665557615808</v>
      </c>
      <c r="J62" s="18">
        <v>152.18671883419316</v>
      </c>
      <c r="K62" s="18">
        <v>107.76166606901789</v>
      </c>
      <c r="L62" s="18">
        <v>72.873091919544009</v>
      </c>
      <c r="M62" s="19">
        <v>68.736430264812981</v>
      </c>
    </row>
    <row r="63" spans="1:13" ht="15.75" thickBot="1" x14ac:dyDescent="0.3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5.75" thickBot="1" x14ac:dyDescent="0.3">
      <c r="A64" s="7" t="s">
        <v>26</v>
      </c>
      <c r="B64" s="96" t="s">
        <v>23</v>
      </c>
      <c r="C64" s="97"/>
      <c r="D64" s="97"/>
      <c r="E64" s="98"/>
      <c r="F64" s="96" t="s">
        <v>24</v>
      </c>
      <c r="G64" s="97"/>
      <c r="H64" s="97"/>
      <c r="I64" s="98"/>
      <c r="J64" s="96" t="s">
        <v>25</v>
      </c>
      <c r="K64" s="97"/>
      <c r="L64" s="97"/>
      <c r="M64" s="98"/>
    </row>
    <row r="65" spans="1:13" ht="15.75" thickBot="1" x14ac:dyDescent="0.3">
      <c r="A65" s="41"/>
      <c r="B65" s="35">
        <v>2021</v>
      </c>
      <c r="C65" s="35">
        <v>2025</v>
      </c>
      <c r="D65" s="35">
        <v>2030</v>
      </c>
      <c r="E65" s="35">
        <v>2035</v>
      </c>
      <c r="F65" s="35">
        <f>B65</f>
        <v>2021</v>
      </c>
      <c r="G65" s="35">
        <f>C65</f>
        <v>2025</v>
      </c>
      <c r="H65" s="35">
        <f>D65</f>
        <v>2030</v>
      </c>
      <c r="I65" s="35">
        <v>2035</v>
      </c>
      <c r="J65" s="35">
        <f t="shared" ref="J65:L65" si="0">F65</f>
        <v>2021</v>
      </c>
      <c r="K65" s="35">
        <f t="shared" si="0"/>
        <v>2025</v>
      </c>
      <c r="L65" s="35">
        <f t="shared" si="0"/>
        <v>2030</v>
      </c>
      <c r="M65" s="36">
        <v>2035</v>
      </c>
    </row>
    <row r="66" spans="1:13" x14ac:dyDescent="0.25">
      <c r="A66" s="42" t="s">
        <v>39</v>
      </c>
      <c r="B66" s="15">
        <v>89.390416666666667</v>
      </c>
      <c r="C66" s="15">
        <v>82.87923593482877</v>
      </c>
      <c r="D66" s="15">
        <v>77.058016866060228</v>
      </c>
      <c r="E66" s="15">
        <v>62.281828123702965</v>
      </c>
      <c r="F66" s="15">
        <v>89.390416666666667</v>
      </c>
      <c r="G66" s="15">
        <v>79.509988045046356</v>
      </c>
      <c r="H66" s="15">
        <v>68.889919291883331</v>
      </c>
      <c r="I66" s="15">
        <v>55.263018868309565</v>
      </c>
      <c r="J66" s="15">
        <v>89.390416666666667</v>
      </c>
      <c r="K66" s="15">
        <v>88.374695979694906</v>
      </c>
      <c r="L66" s="15">
        <v>83.195962897579108</v>
      </c>
      <c r="M66" s="16">
        <v>60.336976014106916</v>
      </c>
    </row>
    <row r="67" spans="1:13" x14ac:dyDescent="0.25">
      <c r="A67" s="29" t="s">
        <v>52</v>
      </c>
      <c r="B67" s="14">
        <v>77.667083333333338</v>
      </c>
      <c r="C67" s="14">
        <v>71.916049568658778</v>
      </c>
      <c r="D67" s="14">
        <v>66.78949499004996</v>
      </c>
      <c r="E67" s="14">
        <v>54.011350017352477</v>
      </c>
      <c r="F67" s="14">
        <v>77.667083333333338</v>
      </c>
      <c r="G67" s="14">
        <v>69.302915857166738</v>
      </c>
      <c r="H67" s="14">
        <v>60.136997688514263</v>
      </c>
      <c r="I67" s="14">
        <v>48.501906140964358</v>
      </c>
      <c r="J67" s="14">
        <v>77.667083333333338</v>
      </c>
      <c r="K67" s="14">
        <v>76.432046642460548</v>
      </c>
      <c r="L67" s="14">
        <v>71.713999275138093</v>
      </c>
      <c r="M67" s="17">
        <v>51.198304989131806</v>
      </c>
    </row>
    <row r="68" spans="1:13" x14ac:dyDescent="0.25">
      <c r="A68" s="29" t="s">
        <v>53</v>
      </c>
      <c r="B68" s="14">
        <v>11.723333333333333</v>
      </c>
      <c r="C68" s="14">
        <v>10.963186366169987</v>
      </c>
      <c r="D68" s="14">
        <v>10.268521876010265</v>
      </c>
      <c r="E68" s="14">
        <v>8.2704781063504846</v>
      </c>
      <c r="F68" s="14">
        <v>11.723333333333333</v>
      </c>
      <c r="G68" s="14">
        <v>10.207072187879623</v>
      </c>
      <c r="H68" s="14">
        <v>8.7529216033690691</v>
      </c>
      <c r="I68" s="14">
        <v>6.7611127273452043</v>
      </c>
      <c r="J68" s="14">
        <v>11.723333333333333</v>
      </c>
      <c r="K68" s="14">
        <v>11.942649337234354</v>
      </c>
      <c r="L68" s="14">
        <v>11.481963622441011</v>
      </c>
      <c r="M68" s="17">
        <v>9.1386710249751086</v>
      </c>
    </row>
    <row r="69" spans="1:13" x14ac:dyDescent="0.25">
      <c r="A69" s="29" t="s">
        <v>42</v>
      </c>
      <c r="B69" s="14">
        <v>35.471713339207135</v>
      </c>
      <c r="C69" s="14">
        <v>38.320246966443804</v>
      </c>
      <c r="D69" s="14">
        <v>38.482982776177963</v>
      </c>
      <c r="E69" s="14">
        <v>27.402292098493206</v>
      </c>
      <c r="F69" s="14">
        <v>35.471713339207135</v>
      </c>
      <c r="G69" s="14">
        <v>34.485240367386666</v>
      </c>
      <c r="H69" s="14">
        <v>31.759309972640487</v>
      </c>
      <c r="I69" s="14">
        <v>18.628582606369367</v>
      </c>
      <c r="J69" s="14">
        <v>35.471713339207135</v>
      </c>
      <c r="K69" s="14">
        <v>37.710949889517678</v>
      </c>
      <c r="L69" s="14">
        <v>41.712347402975382</v>
      </c>
      <c r="M69" s="17">
        <v>33.835810920827591</v>
      </c>
    </row>
    <row r="70" spans="1:13" x14ac:dyDescent="0.25">
      <c r="A70" s="29" t="s">
        <v>54</v>
      </c>
      <c r="B70" s="14">
        <v>11.919737277299996</v>
      </c>
      <c r="C70" s="14">
        <v>12.894911900229069</v>
      </c>
      <c r="D70" s="14">
        <v>13.030598158267793</v>
      </c>
      <c r="E70" s="14">
        <v>9.5247309772759685</v>
      </c>
      <c r="F70" s="14">
        <v>11.919737277299996</v>
      </c>
      <c r="G70" s="14">
        <v>11.60887356762799</v>
      </c>
      <c r="H70" s="14">
        <v>10.840275769616259</v>
      </c>
      <c r="I70" s="14">
        <v>6.5993385707985226</v>
      </c>
      <c r="J70" s="14">
        <v>11.919737277299996</v>
      </c>
      <c r="K70" s="14">
        <v>12.534810347557864</v>
      </c>
      <c r="L70" s="14">
        <v>14.042071102663371</v>
      </c>
      <c r="M70" s="17">
        <v>11.753779469078005</v>
      </c>
    </row>
    <row r="71" spans="1:13" x14ac:dyDescent="0.25">
      <c r="A71" s="29" t="s">
        <v>55</v>
      </c>
      <c r="B71" s="14">
        <v>23.551976061907141</v>
      </c>
      <c r="C71" s="14">
        <v>25.425335066214735</v>
      </c>
      <c r="D71" s="14">
        <v>25.45238461791017</v>
      </c>
      <c r="E71" s="14">
        <v>17.877561121217237</v>
      </c>
      <c r="F71" s="14">
        <v>23.551976061907141</v>
      </c>
      <c r="G71" s="14">
        <v>22.876366799758674</v>
      </c>
      <c r="H71" s="14">
        <v>20.919034203024228</v>
      </c>
      <c r="I71" s="14">
        <v>12.029244035570844</v>
      </c>
      <c r="J71" s="14">
        <v>23.551976061907141</v>
      </c>
      <c r="K71" s="14">
        <v>25.176139541959813</v>
      </c>
      <c r="L71" s="14">
        <v>27.670276300312015</v>
      </c>
      <c r="M71" s="17">
        <v>22.082031451749586</v>
      </c>
    </row>
    <row r="72" spans="1:13" x14ac:dyDescent="0.25">
      <c r="A72" s="29" t="s">
        <v>45</v>
      </c>
      <c r="B72" s="14">
        <v>15.792841517870635</v>
      </c>
      <c r="C72" s="14">
        <v>13.820754344391791</v>
      </c>
      <c r="D72" s="14">
        <v>13.181496479142712</v>
      </c>
      <c r="E72" s="14">
        <v>13.200942766662465</v>
      </c>
      <c r="F72" s="14">
        <v>15.792841517870635</v>
      </c>
      <c r="G72" s="14">
        <v>13.19569510268563</v>
      </c>
      <c r="H72" s="14">
        <v>12.193971440518029</v>
      </c>
      <c r="I72" s="14">
        <v>12.19397144051803</v>
      </c>
      <c r="J72" s="14">
        <v>15.792841517870635</v>
      </c>
      <c r="K72" s="14">
        <v>14.44581358609795</v>
      </c>
      <c r="L72" s="14">
        <v>14.256815117693524</v>
      </c>
      <c r="M72" s="17">
        <v>14.256815117693526</v>
      </c>
    </row>
    <row r="73" spans="1:13" x14ac:dyDescent="0.25">
      <c r="A73" s="29" t="s">
        <v>54</v>
      </c>
      <c r="B73" s="14">
        <v>10.524956468666666</v>
      </c>
      <c r="C73" s="14">
        <v>9.1541360894434742</v>
      </c>
      <c r="D73" s="14">
        <v>8.7307255180001171</v>
      </c>
      <c r="E73" s="14">
        <v>8.743605709482754</v>
      </c>
      <c r="F73" s="14">
        <v>10.524956468666666</v>
      </c>
      <c r="G73" s="14">
        <v>8.7707970572222251</v>
      </c>
      <c r="H73" s="14">
        <v>8.1049802980504158</v>
      </c>
      <c r="I73" s="14">
        <v>8.1049802980504175</v>
      </c>
      <c r="J73" s="14">
        <v>10.524956468666666</v>
      </c>
      <c r="K73" s="14">
        <v>9.5681422442424235</v>
      </c>
      <c r="L73" s="14">
        <v>9.4429596632227017</v>
      </c>
      <c r="M73" s="17">
        <v>9.4429596632227035</v>
      </c>
    </row>
    <row r="74" spans="1:13" x14ac:dyDescent="0.25">
      <c r="A74" s="29" t="s">
        <v>55</v>
      </c>
      <c r="B74" s="14">
        <v>5.2678850492039677</v>
      </c>
      <c r="C74" s="14">
        <v>4.6666182549483164</v>
      </c>
      <c r="D74" s="14">
        <v>4.4507709611425952</v>
      </c>
      <c r="E74" s="14">
        <v>4.4573370571797106</v>
      </c>
      <c r="F74" s="14">
        <v>5.2678850492039677</v>
      </c>
      <c r="G74" s="14">
        <v>4.4248980454634044</v>
      </c>
      <c r="H74" s="14">
        <v>4.0889911424676129</v>
      </c>
      <c r="I74" s="14">
        <v>4.0889911424676129</v>
      </c>
      <c r="J74" s="14">
        <v>5.2678850492039677</v>
      </c>
      <c r="K74" s="14">
        <v>4.8776713418555264</v>
      </c>
      <c r="L74" s="14">
        <v>4.8138554544708221</v>
      </c>
      <c r="M74" s="17">
        <v>4.8138554544708221</v>
      </c>
    </row>
    <row r="75" spans="1:13" x14ac:dyDescent="0.25">
      <c r="A75" s="29" t="s">
        <v>48</v>
      </c>
      <c r="B75" s="14">
        <v>0.17996414293062496</v>
      </c>
      <c r="C75" s="14">
        <v>0.23543070696510715</v>
      </c>
      <c r="D75" s="14">
        <v>0.26393339261493826</v>
      </c>
      <c r="E75" s="14">
        <v>0.33886887283411654</v>
      </c>
      <c r="F75" s="14">
        <v>0.17996414293062496</v>
      </c>
      <c r="G75" s="14">
        <v>0.23122119831969648</v>
      </c>
      <c r="H75" s="14">
        <v>0.26280866631420097</v>
      </c>
      <c r="I75" s="14">
        <v>0.21780299320510535</v>
      </c>
      <c r="J75" s="14">
        <v>0.17996414293062496</v>
      </c>
      <c r="K75" s="14">
        <v>0.23122119831969648</v>
      </c>
      <c r="L75" s="14">
        <v>0.26408206797025868</v>
      </c>
      <c r="M75" s="17">
        <v>0.49118201828063579</v>
      </c>
    </row>
    <row r="76" spans="1:13" x14ac:dyDescent="0.25">
      <c r="A76" s="29" t="s">
        <v>49</v>
      </c>
      <c r="B76" s="14">
        <v>21.397338999999999</v>
      </c>
      <c r="C76" s="14">
        <v>20.763584087318687</v>
      </c>
      <c r="D76" s="14">
        <v>19.171514002585091</v>
      </c>
      <c r="E76" s="14">
        <v>17.41983283067643</v>
      </c>
      <c r="F76" s="14">
        <v>21.397338999999999</v>
      </c>
      <c r="G76" s="14">
        <v>20.770318732347164</v>
      </c>
      <c r="H76" s="14">
        <v>16.32275915553641</v>
      </c>
      <c r="I76" s="14">
        <v>14.567037196610656</v>
      </c>
      <c r="J76" s="14">
        <v>21.397338999999999</v>
      </c>
      <c r="K76" s="14">
        <v>20.770318732347164</v>
      </c>
      <c r="L76" s="14">
        <v>16.32275915553641</v>
      </c>
      <c r="M76" s="17">
        <v>14.567037196610656</v>
      </c>
    </row>
    <row r="77" spans="1:13" ht="15.75" thickBot="1" x14ac:dyDescent="0.3">
      <c r="A77" s="13" t="s">
        <v>38</v>
      </c>
      <c r="B77" s="18">
        <v>162.23227466667504</v>
      </c>
      <c r="C77" s="18">
        <v>156.01925203994816</v>
      </c>
      <c r="D77" s="18">
        <v>148.15794351658093</v>
      </c>
      <c r="E77" s="18">
        <v>120.64376469236919</v>
      </c>
      <c r="F77" s="18">
        <v>162.23227466667504</v>
      </c>
      <c r="G77" s="18">
        <v>148.19246344578551</v>
      </c>
      <c r="H77" s="18">
        <v>129.42876852689244</v>
      </c>
      <c r="I77" s="18">
        <v>100.87041310501272</v>
      </c>
      <c r="J77" s="18">
        <v>162.23227466667504</v>
      </c>
      <c r="K77" s="18">
        <v>161.5329993859774</v>
      </c>
      <c r="L77" s="18">
        <v>155.75196664175468</v>
      </c>
      <c r="M77" s="19">
        <v>123.48782126751932</v>
      </c>
    </row>
    <row r="78" spans="1:13" ht="15.75" thickBot="1" x14ac:dyDescent="0.3">
      <c r="A78" s="29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7"/>
    </row>
    <row r="79" spans="1:13" ht="15.75" thickBot="1" x14ac:dyDescent="0.3">
      <c r="A79" s="41" t="s">
        <v>51</v>
      </c>
      <c r="B79" s="43">
        <v>37.19018051787063</v>
      </c>
      <c r="C79" s="43">
        <v>34.584338431710478</v>
      </c>
      <c r="D79" s="43">
        <v>32.353010481727807</v>
      </c>
      <c r="E79" s="43">
        <v>30.620775597338895</v>
      </c>
      <c r="F79" s="43">
        <v>37.19018051787063</v>
      </c>
      <c r="G79" s="43">
        <v>33.966013835032797</v>
      </c>
      <c r="H79" s="43">
        <v>28.516730596054437</v>
      </c>
      <c r="I79" s="43">
        <v>26.761008637128686</v>
      </c>
      <c r="J79" s="43">
        <v>37.19018051787063</v>
      </c>
      <c r="K79" s="43">
        <v>35.216132318445112</v>
      </c>
      <c r="L79" s="43">
        <v>30.579574273229934</v>
      </c>
      <c r="M79" s="44">
        <v>28.823852314304183</v>
      </c>
    </row>
  </sheetData>
  <mergeCells count="6">
    <mergeCell ref="B47:E47"/>
    <mergeCell ref="F47:I47"/>
    <mergeCell ref="J47:M47"/>
    <mergeCell ref="B64:E64"/>
    <mergeCell ref="F64:I64"/>
    <mergeCell ref="J64:M64"/>
  </mergeCells>
  <hyperlinks>
    <hyperlink ref="P1" location="Content!A1" display="First page" xr:uid="{C05FE92E-4487-4356-9F23-2977CE0981B6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18F701B6522148A970A58ACEC2160F" ma:contentTypeVersion="6" ma:contentTypeDescription="Een nieuw document maken." ma:contentTypeScope="" ma:versionID="3aaef55250a61d59d40627130aea9ce5">
  <xsd:schema xmlns:xsd="http://www.w3.org/2001/XMLSchema" xmlns:xs="http://www.w3.org/2001/XMLSchema" xmlns:p="http://schemas.microsoft.com/office/2006/metadata/properties" xmlns:ns2="57678f1f-a0ee-4302-aca9-1d4c334171d8" xmlns:ns3="c812e69c-a20b-4b91-a839-f1ccab9fe46c" targetNamespace="http://schemas.microsoft.com/office/2006/metadata/properties" ma:root="true" ma:fieldsID="f0d812a01ef6752bb634c49b847dc831" ns2:_="" ns3:_="">
    <xsd:import namespace="57678f1f-a0ee-4302-aca9-1d4c334171d8"/>
    <xsd:import namespace="c812e69c-a20b-4b91-a839-f1ccab9fe46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2e69c-a20b-4b91-a839-f1ccab9fe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678f1f-a0ee-4302-aca9-1d4c334171d8">DCEYEVJCDKRD-1147601037-100</_dlc_DocId>
    <_dlc_DocIdUrl xmlns="57678f1f-a0ee-4302-aca9-1d4c334171d8">
      <Url>https://gasunie.sharepoint.com/sites/project.LC/invplannen/_layouts/15/DocIdRedir.aspx?ID=DCEYEVJCDKRD-1147601037-100</Url>
      <Description>DCEYEVJCDKRD-1147601037-100</Description>
    </_dlc_DocIdUrl>
    <SharedWithUsers xmlns="57678f1f-a0ee-4302-aca9-1d4c334171d8">
      <UserInfo>
        <DisplayName>Raaijman T. (Tico)</DisplayName>
        <AccountId>334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AFDD831-D3B3-4470-BB3A-8FDE9239FC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595667-82B3-4B14-A756-384488D6CFA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F27BFA7-24A9-4E17-AF9C-8A7910504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c812e69c-a20b-4b91-a839-f1ccab9fe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716483-9225-4BB5-963A-DBC111EDC5AB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57678f1f-a0ee-4302-aca9-1d4c334171d8"/>
    <ds:schemaRef ds:uri="http://schemas.microsoft.com/office/infopath/2007/PartnerControls"/>
    <ds:schemaRef ds:uri="c812e69c-a20b-4b91-a839-f1ccab9fe46c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Content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2.8</vt:lpstr>
      <vt:lpstr>Figure 2.9</vt:lpstr>
      <vt:lpstr>Figure 2.10</vt:lpstr>
      <vt:lpstr>Figure 2.11</vt:lpstr>
      <vt:lpstr>Figure 2.12</vt:lpstr>
      <vt:lpstr>Figure 2.13</vt:lpstr>
      <vt:lpstr>Figure 2.14</vt:lpstr>
      <vt:lpstr>Figure 2.15</vt:lpstr>
      <vt:lpstr>Figure 2.16</vt:lpstr>
      <vt:lpstr>Figure 2.17</vt:lpstr>
      <vt:lpstr>Figure 2.18</vt:lpstr>
      <vt:lpstr>Figure 3.1</vt:lpstr>
      <vt:lpstr>Figure 3.2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 P.</dc:creator>
  <cp:keywords/>
  <dc:description/>
  <cp:lastModifiedBy>Klevering G.S. (Gerdina)</cp:lastModifiedBy>
  <cp:revision/>
  <dcterms:created xsi:type="dcterms:W3CDTF">2015-01-29T09:01:20Z</dcterms:created>
  <dcterms:modified xsi:type="dcterms:W3CDTF">2022-04-01T12:02:24Z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0x0101007218F701B6522148A970A58ACEC2160F</vt:lpwstr>
  </property>
  <property fmtid="{D5CDD505-2E9C-101B-9397-08002B2CF9AE}" pid="3" name="_dlc_DocIdItemGuid">
    <vt:lpwstr>c2596385-b260-404b-8d42-40be43eff97d</vt:lpwstr>
  </property>
</Properties>
</file>