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09456\userdata\Desktop\Website GTS\"/>
    </mc:Choice>
  </mc:AlternateContent>
  <xr:revisionPtr revIDLastSave="0" documentId="8_{A8375941-96B6-48F3-9E75-101365864E95}" xr6:coauthVersionLast="45" xr6:coauthVersionMax="45" xr10:uidLastSave="{00000000-0000-0000-0000-000000000000}"/>
  <bookViews>
    <workbookView xWindow="-108" yWindow="-108" windowWidth="23256" windowHeight="12576" tabRatio="599" xr2:uid="{00000000-000D-0000-FFFF-FFFF00000000}"/>
  </bookViews>
  <sheets>
    <sheet name="Content" sheetId="116" r:id="rId1"/>
    <sheet name="2.2 Gasverbruik en transportcap" sheetId="181" r:id="rId2"/>
    <sheet name="2.3 Gasvraag IP2020 vs KEV19" sheetId="175" r:id="rId3"/>
    <sheet name="2.4 Verwarming" sheetId="182" r:id="rId4"/>
    <sheet name="2.5 Jaarvolume en -cap gas" sheetId="183" r:id="rId5"/>
    <sheet name="2.6 Elektr opwekvermogen" sheetId="184" r:id="rId6"/>
    <sheet name="2.7 Elektriciteitsopwek " sheetId="185" r:id="rId7"/>
    <sheet name="2.8 Industrie" sheetId="186" r:id="rId8"/>
    <sheet name="2.9 Mobiliteit" sheetId="187" r:id="rId9"/>
    <sheet name="2.10 Binnenlandse aardgasprod" sheetId="160" r:id="rId10"/>
    <sheet name="2.11 Groen gas productie" sheetId="188" r:id="rId11"/>
    <sheet name="2.12 Groene waterstofprod" sheetId="189" r:id="rId12"/>
    <sheet name="2.13 Gasproductie Nederland" sheetId="164" r:id="rId13"/>
    <sheet name="2.14 Waterstof in Nederland" sheetId="177" r:id="rId14"/>
    <sheet name="2.15 Gasvraag omringende landen" sheetId="172" r:id="rId15"/>
    <sheet name="2.16 Gasprod omr landen" sheetId="170" r:id="rId16"/>
    <sheet name="2.17 Groen gas omr landen" sheetId="171" r:id="rId17"/>
    <sheet name="2.18 Benutting netwerk GTS" sheetId="168" r:id="rId18"/>
    <sheet name="2.19 Nederlandse importbehoefte" sheetId="173" r:id="rId19"/>
    <sheet name="3.2 Ned gasproductie" sheetId="191" r:id="rId20"/>
    <sheet name="3.3 Groningen vol en cap" sheetId="178" r:id="rId21"/>
    <sheet name="3.5 Inzet bergingen L-gas" sheetId="192" r:id="rId22"/>
    <sheet name="3.6 Benodigd WGV bergingen " sheetId="190" r:id="rId23"/>
    <sheet name="3.7 Capaciteitsanalyse" sheetId="194" r:id="rId24"/>
    <sheet name="3.8 Flow Emden en OSZH" sheetId="193" r:id="rId25"/>
    <sheet name="VI Cap grensstations" sheetId="159" r:id="rId26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168" l="1"/>
  <c r="L31" i="168"/>
  <c r="K31" i="168"/>
  <c r="E32" i="184"/>
  <c r="D32" i="184"/>
  <c r="C32" i="184"/>
  <c r="B32" i="184"/>
  <c r="C25" i="160"/>
  <c r="D25" i="160"/>
  <c r="E25" i="160"/>
  <c r="F25" i="160"/>
  <c r="G25" i="160"/>
  <c r="H25" i="160"/>
  <c r="I25" i="160"/>
  <c r="J25" i="160"/>
  <c r="K25" i="160"/>
  <c r="L25" i="160"/>
  <c r="M25" i="160"/>
  <c r="N25" i="160"/>
  <c r="B25" i="183"/>
  <c r="C25" i="183"/>
  <c r="D25" i="183"/>
  <c r="E25" i="183"/>
  <c r="K25" i="183"/>
  <c r="J25" i="183"/>
  <c r="I25" i="183"/>
  <c r="H25" i="183"/>
  <c r="L25" i="187"/>
  <c r="K25" i="187"/>
  <c r="J25" i="187"/>
  <c r="I25" i="187"/>
  <c r="D25" i="187"/>
  <c r="E25" i="187"/>
  <c r="F25" i="187"/>
  <c r="C25" i="187"/>
  <c r="I25" i="186"/>
  <c r="L25" i="186"/>
  <c r="K25" i="186"/>
  <c r="J25" i="186"/>
  <c r="D25" i="186"/>
  <c r="E25" i="186"/>
  <c r="F25" i="186"/>
  <c r="C25" i="186"/>
  <c r="L25" i="185"/>
  <c r="K25" i="185"/>
  <c r="J25" i="185"/>
  <c r="I25" i="185"/>
  <c r="D25" i="185"/>
  <c r="E25" i="185"/>
  <c r="F25" i="185"/>
  <c r="C25" i="185"/>
  <c r="G43" i="168"/>
  <c r="G42" i="168"/>
  <c r="G41" i="168"/>
  <c r="G40" i="168"/>
  <c r="G39" i="168"/>
  <c r="G38" i="168"/>
  <c r="G37" i="168"/>
  <c r="G36" i="168"/>
  <c r="G35" i="168"/>
  <c r="G34" i="168"/>
  <c r="G33" i="168"/>
  <c r="G32" i="168"/>
  <c r="G31" i="168"/>
  <c r="G30" i="168"/>
  <c r="G29" i="168"/>
  <c r="G28" i="168"/>
  <c r="G27" i="168"/>
  <c r="G26" i="168"/>
  <c r="C26" i="177"/>
  <c r="B26" i="177"/>
  <c r="K26" i="175"/>
  <c r="J26" i="175"/>
  <c r="I26" i="175"/>
  <c r="H26" i="175"/>
  <c r="C26" i="175"/>
  <c r="D26" i="175"/>
  <c r="E26" i="175"/>
  <c r="B26" i="175"/>
  <c r="I24" i="173"/>
  <c r="I25" i="173"/>
  <c r="I26" i="173"/>
  <c r="I27" i="173"/>
  <c r="I28" i="173"/>
  <c r="I29" i="173"/>
  <c r="I30" i="173"/>
  <c r="I31" i="173"/>
  <c r="I32" i="173"/>
  <c r="I33" i="173"/>
  <c r="I34" i="173"/>
  <c r="I35" i="173"/>
  <c r="I36" i="173"/>
  <c r="I37" i="173"/>
  <c r="I38" i="173"/>
  <c r="I39" i="173"/>
  <c r="I40" i="173"/>
  <c r="I23" i="173"/>
  <c r="D29" i="172"/>
  <c r="E29" i="172"/>
  <c r="F29" i="172"/>
  <c r="G29" i="172"/>
  <c r="H29" i="172"/>
  <c r="C29" i="172"/>
  <c r="C29" i="171"/>
  <c r="D29" i="171"/>
  <c r="E29" i="171"/>
  <c r="F29" i="171"/>
  <c r="G29" i="171"/>
  <c r="B29" i="171"/>
  <c r="C24" i="170"/>
  <c r="D24" i="170"/>
  <c r="E24" i="170"/>
  <c r="F24" i="170"/>
  <c r="G24" i="170"/>
  <c r="H24" i="170"/>
  <c r="I24" i="170"/>
  <c r="J24" i="170"/>
  <c r="K24" i="170"/>
  <c r="L24" i="170"/>
  <c r="M24" i="170"/>
  <c r="B26" i="164"/>
  <c r="C26" i="164"/>
  <c r="D26" i="164"/>
  <c r="E26" i="164"/>
</calcChain>
</file>

<file path=xl/sharedStrings.xml><?xml version="1.0" encoding="utf-8"?>
<sst xmlns="http://schemas.openxmlformats.org/spreadsheetml/2006/main" count="460" uniqueCount="203">
  <si>
    <t>2.2 Ontwikkelingen in zowel het volume als de benodige transportcapaciteit</t>
  </si>
  <si>
    <t>2.3. Vergelijking gasvraag IP en KEV</t>
  </si>
  <si>
    <t>2.4 Invulling van de warmtevraag van de Nederlandse woningen- en gebouwenvoorraad</t>
  </si>
  <si>
    <t>2.5 Mogelijke ontwikkeling in het jaarvolume en in de transportcapaciteit voor de gebouwde omgeving</t>
  </si>
  <si>
    <t>2.6 Overzicht van het totale Nederlandse elektrische opwekvermogen per scenario</t>
  </si>
  <si>
    <t>2.7 Overzicht van het gasgebruik voor elektriciteitsopwekking</t>
  </si>
  <si>
    <t>2.8 Overzicht van het gasgebruik in de industrie, voor zowel de industrie in het RNB als de direct aangeslotenen</t>
  </si>
  <si>
    <t>2.9 Overzicht van het gasgebruik voor mobiliteit in de scenario’s</t>
  </si>
  <si>
    <t>2.10 Totale binnenlandse aardgasproductie, opgesplitst in Groningen en overige gasvelden</t>
  </si>
  <si>
    <t>2.11 Overzicht van de productie van groen gas in Nederland</t>
  </si>
  <si>
    <t>2.12 Overzicht van de productie van groene waterstof in Nederland</t>
  </si>
  <si>
    <t>2.13 Overzicht van de totale gasproductie in Nederland</t>
  </si>
  <si>
    <t>2.14 Waterstofvraag in het FSI scenario, verdeeld naar productietype</t>
  </si>
  <si>
    <t>2.15 Ontwikkeling van de gasvraag in de landen rondom Nederland</t>
  </si>
  <si>
    <t>2.16 Ontwikkeling van het gasproductie in de landen rondom Nederland</t>
  </si>
  <si>
    <t>2.17 Overzicht van de groengasproductie in de landen rondom Nederland volgens ENTSOG scenario’s</t>
  </si>
  <si>
    <t>2.18 Benutting van het netwerk van GTS, zowel het totale gastransport als de piekcapaciteit</t>
  </si>
  <si>
    <t>2.19 Nederlandse importbehoefte voor de komende jaren</t>
  </si>
  <si>
    <t>3.2 Nederlandse gasproductie 2000-2018</t>
  </si>
  <si>
    <t>3.3 Ontwikkeling van het benodigde Groningenvolume en -capaciteit per gasjaar</t>
  </si>
  <si>
    <t>3.5 Benodigde procentuele inzet bergingen voor de L-gasmarkt</t>
  </si>
  <si>
    <t>3.6 Brattle Group, benodigd werkgasvolume (WGV) bergingen 2030 (koud jaar)</t>
  </si>
  <si>
    <t>3.7 Brattle Group, capaciteitsanalyse in 2030 (piek)</t>
  </si>
  <si>
    <t>3.8 Dagelijkse flow op IP Emden en IP Oude Statenzijl: 2014 en 2018</t>
  </si>
  <si>
    <t>Bijlage VI capaciteit op grensstations</t>
  </si>
  <si>
    <t>First page</t>
  </si>
  <si>
    <t>Ontwikkeling gasverbruik (TWh)</t>
  </si>
  <si>
    <t>CBS registratie</t>
  </si>
  <si>
    <t>KA</t>
  </si>
  <si>
    <t>AT</t>
  </si>
  <si>
    <t>FSI</t>
  </si>
  <si>
    <t>Gastransportcapaciteit (GW)</t>
  </si>
  <si>
    <t>AT20</t>
  </si>
  <si>
    <t>AT25</t>
  </si>
  <si>
    <t>AT30</t>
  </si>
  <si>
    <t>KA20</t>
  </si>
  <si>
    <t>KA25</t>
  </si>
  <si>
    <t>KA30</t>
  </si>
  <si>
    <t>FSI20</t>
  </si>
  <si>
    <t>FSI25</t>
  </si>
  <si>
    <t>FSI30</t>
  </si>
  <si>
    <t>Totaal benodigde gastransportcapaciteit</t>
  </si>
  <si>
    <t>TWh</t>
  </si>
  <si>
    <t>KEV25</t>
  </si>
  <si>
    <t>KEV30</t>
  </si>
  <si>
    <t>G-gas</t>
  </si>
  <si>
    <t>H-gas</t>
  </si>
  <si>
    <t>Waterstof</t>
  </si>
  <si>
    <t>Totaal</t>
  </si>
  <si>
    <t>Marktverdeling woningen</t>
  </si>
  <si>
    <t>Marktverdeling gebouwen</t>
  </si>
  <si>
    <t>HR ketel</t>
  </si>
  <si>
    <t>Gasketel</t>
  </si>
  <si>
    <t>Warmtenet</t>
  </si>
  <si>
    <t>WKO</t>
  </si>
  <si>
    <t>WP lucht</t>
  </si>
  <si>
    <t>Biomassaketel</t>
  </si>
  <si>
    <t>WP bodem</t>
  </si>
  <si>
    <t>WP hybride</t>
  </si>
  <si>
    <t>Pelletkachel</t>
  </si>
  <si>
    <t>GW</t>
  </si>
  <si>
    <t>Huishoudens</t>
  </si>
  <si>
    <t>Commercials</t>
  </si>
  <si>
    <t>Zon PV</t>
  </si>
  <si>
    <t>Wind op zee</t>
  </si>
  <si>
    <t>Wind op land</t>
  </si>
  <si>
    <t>Biomassa</t>
  </si>
  <si>
    <t>Gas decentraal</t>
  </si>
  <si>
    <t>Gas centraal</t>
  </si>
  <si>
    <t>Kolen</t>
  </si>
  <si>
    <t>Nucleair</t>
  </si>
  <si>
    <t>WKK</t>
  </si>
  <si>
    <t>Centrales</t>
  </si>
  <si>
    <t>Industrie RNB</t>
  </si>
  <si>
    <t>Industrie direct</t>
  </si>
  <si>
    <t>Methaan</t>
  </si>
  <si>
    <t>Kleine velden</t>
  </si>
  <si>
    <t>Groningen</t>
  </si>
  <si>
    <t>Total</t>
  </si>
  <si>
    <t>Groene waterstof</t>
  </si>
  <si>
    <t>Groen gas</t>
  </si>
  <si>
    <t>Aardgas</t>
  </si>
  <si>
    <t>SMR nieuw</t>
  </si>
  <si>
    <t>Elektrolyse</t>
  </si>
  <si>
    <t>SMR huidig</t>
  </si>
  <si>
    <t>GBC25</t>
  </si>
  <si>
    <t>CBG25</t>
  </si>
  <si>
    <t>ST30</t>
  </si>
  <si>
    <t>EUCO30</t>
  </si>
  <si>
    <t>DG30</t>
  </si>
  <si>
    <t>BE</t>
  </si>
  <si>
    <t>DE</t>
  </si>
  <si>
    <t>FR</t>
  </si>
  <si>
    <t>IE</t>
  </si>
  <si>
    <t>LU</t>
  </si>
  <si>
    <t>UK</t>
  </si>
  <si>
    <t>ST20</t>
  </si>
  <si>
    <t>DG20</t>
  </si>
  <si>
    <t>ST25</t>
  </si>
  <si>
    <t>DG25</t>
  </si>
  <si>
    <t>Minimum</t>
  </si>
  <si>
    <t>Maximum</t>
  </si>
  <si>
    <t>Binnenland</t>
  </si>
  <si>
    <t>Transit H</t>
  </si>
  <si>
    <t>Export H</t>
  </si>
  <si>
    <t>Export G</t>
  </si>
  <si>
    <t>Max. scenario</t>
  </si>
  <si>
    <t>Export L</t>
  </si>
  <si>
    <t>UGS injectie</t>
  </si>
  <si>
    <t>NO</t>
  </si>
  <si>
    <t>LNG</t>
  </si>
  <si>
    <t>NP</t>
  </si>
  <si>
    <t>Extra import</t>
  </si>
  <si>
    <t>Min</t>
  </si>
  <si>
    <t xml:space="preserve">Max </t>
  </si>
  <si>
    <t>BCM</t>
  </si>
  <si>
    <t>Volume (koud)</t>
  </si>
  <si>
    <t>Volume (gemiddeld)</t>
  </si>
  <si>
    <t>Volume (warm)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</si>
  <si>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</si>
  <si>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</si>
  <si>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</si>
  <si>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</si>
  <si>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</si>
  <si>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</si>
  <si>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</si>
  <si>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</si>
  <si>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</si>
  <si>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</si>
  <si>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miljoen m3/h</t>
  </si>
  <si>
    <t>Capaciteit</t>
  </si>
  <si>
    <t>Gasjaar</t>
  </si>
  <si>
    <t>Volume</t>
  </si>
  <si>
    <t>GWh</t>
  </si>
  <si>
    <t>L-Gas bergingen</t>
  </si>
  <si>
    <t>H-Gas bergingen</t>
  </si>
  <si>
    <t>WGV - Binnenlandse Markt</t>
  </si>
  <si>
    <t>WGV - Export</t>
  </si>
  <si>
    <t>WGV - Import</t>
  </si>
  <si>
    <t>Additioneel benodigde WGV</t>
  </si>
  <si>
    <t>Niet gebruikte WGV</t>
  </si>
  <si>
    <t>2030 - peak</t>
  </si>
  <si>
    <t>Scenario 1</t>
  </si>
  <si>
    <t>Scenario 2</t>
  </si>
  <si>
    <t>Scenario 3</t>
  </si>
  <si>
    <t>Scenario 4</t>
  </si>
  <si>
    <t>L-Gas</t>
  </si>
  <si>
    <t>H-Gas</t>
  </si>
  <si>
    <t>Daily flow IP Emden</t>
  </si>
  <si>
    <t>Daily flow IP Oude Statenzijl-H entry</t>
  </si>
  <si>
    <t>kWh/day</t>
  </si>
  <si>
    <t>Firm capaciteit (source IEA)</t>
  </si>
  <si>
    <t>2014 (source GTS)</t>
  </si>
  <si>
    <t>2018 (source GTS)</t>
  </si>
  <si>
    <t>Bijlage VI Capaciteit op grensstations (GW)</t>
  </si>
  <si>
    <t>NAME VIP/IP</t>
  </si>
  <si>
    <t>NWP</t>
  </si>
  <si>
    <t>DIRECTION</t>
  </si>
  <si>
    <t>VIP-TTF-NCG-L</t>
  </si>
  <si>
    <t>entry</t>
  </si>
  <si>
    <t>exit</t>
  </si>
  <si>
    <t>underlying IPs:</t>
  </si>
  <si>
    <t>Winterswijk (OGE)</t>
  </si>
  <si>
    <t>Zevenaar (OGE)</t>
  </si>
  <si>
    <t>Tegelen (OGE)</t>
  </si>
  <si>
    <t>Haanrade (Thyssengas)</t>
  </si>
  <si>
    <t>Dinxperlo (BEW)</t>
  </si>
  <si>
    <t>VIP-TTF-NCG-H</t>
  </si>
  <si>
    <t>Bocholtz TENP (OGE - Flx TENP)</t>
  </si>
  <si>
    <t>Bocholtz Vetschau (Thyssengas)</t>
  </si>
  <si>
    <t>Oude Statenzijl (OGE]</t>
  </si>
  <si>
    <t>Oude Statenzijl (Gascade-H)</t>
  </si>
  <si>
    <t>Oude Statenzijl (GUD-H)[OBEBH]</t>
  </si>
  <si>
    <t>Oude Statenzijl (OGE)</t>
  </si>
  <si>
    <t>Cluster Enschede/Epe storages</t>
  </si>
  <si>
    <r>
      <t>Cluster</t>
    </r>
    <r>
      <rPr>
        <sz val="11"/>
        <rFont val="Calibri"/>
        <family val="2"/>
      </rPr>
      <t>¹</t>
    </r>
  </si>
  <si>
    <t>Enschede (Eneco-UGS Epe)</t>
  </si>
  <si>
    <t>Enschede (Innogy-UGS Epe)</t>
  </si>
  <si>
    <t>Enschede (Nuon-UGS Epe)</t>
  </si>
  <si>
    <t>Hilvarenbeek (Fluxys)</t>
  </si>
  <si>
    <t>Cluster Oude Statenzijl storages (H)</t>
  </si>
  <si>
    <t>Oude Statenzijl (Astora Jemgum)</t>
  </si>
  <si>
    <t>Oude Statenzijl (Etzel-Crystal-H)</t>
  </si>
  <si>
    <t>Oude Statenzijl (Etzel-EKB-H)</t>
  </si>
  <si>
    <t>Oude Statenzijl (Etzel-Freya-H)</t>
  </si>
  <si>
    <t>Oude Statenzijl (EWE Jemgum)</t>
  </si>
  <si>
    <t>Oude Statenzijl (EWE-H)</t>
  </si>
  <si>
    <t>Oude Statenzijl Renato (OGE)</t>
  </si>
  <si>
    <t>Cluster Oude Statenzijl (L)</t>
  </si>
  <si>
    <t>Oude Statenzijl (GTG Nord-G)</t>
  </si>
  <si>
    <t>VIP-BENE</t>
  </si>
  <si>
    <t>'s Gravenvoeren (Fluxys)</t>
  </si>
  <si>
    <t>Zandvliet (Fluxys-H)</t>
  </si>
  <si>
    <t>Zelzate (Fluxys)</t>
  </si>
  <si>
    <t>VIP-TTF-GASPOOL-L</t>
  </si>
  <si>
    <t>Oude Statenzijl (GUD-G)[OBEBG]</t>
  </si>
  <si>
    <t>Oude Statenzijl (GTG NORD-H)</t>
  </si>
  <si>
    <t>VIP-TTF-GASPOOL-H</t>
  </si>
  <si>
    <t>HILVARENBEEK (FLUXYS)</t>
  </si>
  <si>
    <t>VLIEGHUIS (RWE)</t>
  </si>
  <si>
    <t>EMDEN EPT (GASSCO)</t>
  </si>
  <si>
    <t>ROTTERDAM (GATE)</t>
  </si>
  <si>
    <t>Investeringsplan GTS 2020 - 2030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</si>
</sst>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[$-413]mmm/yy;@"/>
    <numFmt numFmtId="167" formatCode="0.0%"/>
    <numFmt numFmtId="168" formatCode="dd/m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i/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0" xfId="0" applyBorder="1"/>
    <xf numFmtId="3" fontId="0" fillId="0" borderId="0" xfId="0" applyNumberFormat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0" borderId="0" xfId="0"/>
    <xf numFmtId="0" fontId="3" fillId="2" borderId="13" xfId="0" applyFont="1" applyFill="1" applyBorder="1"/>
    <xf numFmtId="0" fontId="7" fillId="0" borderId="0" xfId="9"/>
    <xf numFmtId="0" fontId="3" fillId="2" borderId="11" xfId="0" applyFont="1" applyFill="1" applyBorder="1"/>
    <xf numFmtId="0" fontId="0" fillId="0" borderId="0" xfId="0"/>
    <xf numFmtId="164" fontId="0" fillId="0" borderId="0" xfId="0" applyNumberFormat="1" applyBorder="1"/>
    <xf numFmtId="0" fontId="0" fillId="0" borderId="0" xfId="0" applyFill="1"/>
    <xf numFmtId="166" fontId="6" fillId="2" borderId="7" xfId="0" applyNumberFormat="1" applyFont="1" applyFill="1" applyBorder="1" applyAlignment="1">
      <alignment horizontal="right" vertical="center" wrapText="1"/>
    </xf>
    <xf numFmtId="0" fontId="0" fillId="0" borderId="14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2" xfId="0" applyFill="1" applyBorder="1"/>
    <xf numFmtId="164" fontId="0" fillId="0" borderId="0" xfId="0" applyNumberFormat="1"/>
    <xf numFmtId="165" fontId="0" fillId="0" borderId="0" xfId="0" applyNumberFormat="1" applyBorder="1"/>
    <xf numFmtId="0" fontId="7" fillId="0" borderId="0" xfId="9" applyFill="1" applyBorder="1"/>
    <xf numFmtId="0" fontId="7" fillId="0" borderId="0" xfId="9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6" fillId="2" borderId="2" xfId="0" applyNumberFormat="1" applyFont="1" applyFill="1" applyBorder="1" applyAlignment="1">
      <alignment horizontal="right" vertical="center" wrapText="1"/>
    </xf>
    <xf numFmtId="165" fontId="0" fillId="0" borderId="7" xfId="0" applyNumberFormat="1" applyFill="1" applyBorder="1"/>
    <xf numFmtId="0" fontId="6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165" fontId="0" fillId="0" borderId="4" xfId="0" applyNumberFormat="1" applyBorder="1"/>
    <xf numFmtId="165" fontId="0" fillId="0" borderId="8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" fontId="0" fillId="0" borderId="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5" xfId="0" applyFill="1" applyBorder="1"/>
    <xf numFmtId="0" fontId="14" fillId="0" borderId="3" xfId="0" applyFont="1" applyBorder="1"/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/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1" xfId="0" applyFont="1" applyBorder="1"/>
    <xf numFmtId="0" fontId="14" fillId="0" borderId="14" xfId="0" applyFont="1" applyBorder="1"/>
    <xf numFmtId="0" fontId="14" fillId="0" borderId="12" xfId="0" applyFont="1" applyBorder="1"/>
    <xf numFmtId="1" fontId="14" fillId="0" borderId="7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9" fillId="0" borderId="0" xfId="0" applyFont="1" applyAlignment="1">
      <alignment vertical="center"/>
    </xf>
    <xf numFmtId="0" fontId="0" fillId="0" borderId="13" xfId="0" applyFill="1" applyBorder="1"/>
    <xf numFmtId="0" fontId="3" fillId="2" borderId="1" xfId="0" applyFont="1" applyFill="1" applyBorder="1" applyAlignment="1">
      <alignment horizontal="center"/>
    </xf>
    <xf numFmtId="9" fontId="14" fillId="0" borderId="1" xfId="10" applyFont="1" applyBorder="1" applyAlignment="1">
      <alignment horizontal="center"/>
    </xf>
    <xf numFmtId="9" fontId="14" fillId="0" borderId="7" xfId="10" applyFont="1" applyBorder="1" applyAlignment="1">
      <alignment horizontal="center"/>
    </xf>
    <xf numFmtId="9" fontId="14" fillId="0" borderId="2" xfId="10" applyFont="1" applyBorder="1" applyAlignment="1">
      <alignment horizontal="center"/>
    </xf>
    <xf numFmtId="9" fontId="14" fillId="0" borderId="3" xfId="10" applyFont="1" applyBorder="1" applyAlignment="1">
      <alignment horizontal="center"/>
    </xf>
    <xf numFmtId="9" fontId="14" fillId="0" borderId="0" xfId="10" applyFont="1" applyBorder="1" applyAlignment="1">
      <alignment horizontal="center"/>
    </xf>
    <xf numFmtId="9" fontId="14" fillId="0" borderId="4" xfId="10" applyFont="1" applyBorder="1" applyAlignment="1">
      <alignment horizontal="center"/>
    </xf>
    <xf numFmtId="9" fontId="14" fillId="0" borderId="5" xfId="10" applyFont="1" applyBorder="1" applyAlignment="1">
      <alignment horizontal="center"/>
    </xf>
    <xf numFmtId="9" fontId="14" fillId="0" borderId="8" xfId="10" applyFont="1" applyBorder="1" applyAlignment="1">
      <alignment horizontal="center"/>
    </xf>
    <xf numFmtId="9" fontId="14" fillId="0" borderId="6" xfId="10" applyFont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165" fontId="14" fillId="0" borderId="1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0" fontId="14" fillId="0" borderId="5" xfId="0" applyFont="1" applyBorder="1"/>
    <xf numFmtId="0" fontId="7" fillId="0" borderId="0" xfId="9" applyAlignment="1">
      <alignment horizontal="right"/>
    </xf>
    <xf numFmtId="0" fontId="3" fillId="2" borderId="1" xfId="0" applyFont="1" applyFill="1" applyBorder="1"/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6" fillId="0" borderId="0" xfId="0" applyFont="1"/>
    <xf numFmtId="165" fontId="0" fillId="0" borderId="8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Fill="1" applyBorder="1"/>
    <xf numFmtId="0" fontId="2" fillId="5" borderId="0" xfId="0" applyFont="1" applyFill="1"/>
    <xf numFmtId="0" fontId="0" fillId="5" borderId="0" xfId="0" applyFill="1" applyAlignment="1">
      <alignment horizontal="center"/>
    </xf>
    <xf numFmtId="0" fontId="7" fillId="5" borderId="0" xfId="9" applyFill="1"/>
    <xf numFmtId="0" fontId="0" fillId="5" borderId="0" xfId="0" applyFill="1"/>
    <xf numFmtId="0" fontId="2" fillId="5" borderId="0" xfId="0" applyFont="1" applyFill="1" applyAlignment="1">
      <alignment horizontal="center"/>
    </xf>
    <xf numFmtId="0" fontId="18" fillId="5" borderId="1" xfId="0" applyFont="1" applyFill="1" applyBorder="1"/>
    <xf numFmtId="0" fontId="18" fillId="5" borderId="1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left"/>
    </xf>
    <xf numFmtId="165" fontId="0" fillId="5" borderId="7" xfId="0" applyNumberFormat="1" applyFill="1" applyBorder="1"/>
    <xf numFmtId="165" fontId="0" fillId="5" borderId="2" xfId="0" applyNumberFormat="1" applyFill="1" applyBorder="1"/>
    <xf numFmtId="0" fontId="10" fillId="5" borderId="3" xfId="0" applyFont="1" applyFill="1" applyBorder="1"/>
    <xf numFmtId="0" fontId="10" fillId="5" borderId="3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left"/>
    </xf>
    <xf numFmtId="165" fontId="0" fillId="5" borderId="0" xfId="0" applyNumberFormat="1" applyFill="1" applyBorder="1"/>
    <xf numFmtId="165" fontId="0" fillId="5" borderId="4" xfId="0" applyNumberFormat="1" applyFill="1" applyBorder="1"/>
    <xf numFmtId="0" fontId="17" fillId="5" borderId="3" xfId="0" applyFont="1" applyFill="1" applyBorder="1" applyAlignment="1">
      <alignment horizontal="left"/>
    </xf>
    <xf numFmtId="164" fontId="0" fillId="5" borderId="0" xfId="0" applyNumberFormat="1" applyFont="1" applyFill="1" applyBorder="1" applyAlignment="1" applyProtection="1">
      <alignment horizontal="right"/>
      <protection locked="0"/>
    </xf>
    <xf numFmtId="0" fontId="0" fillId="5" borderId="4" xfId="0" applyFill="1" applyBorder="1"/>
    <xf numFmtId="0" fontId="8" fillId="5" borderId="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center"/>
    </xf>
    <xf numFmtId="0" fontId="8" fillId="5" borderId="3" xfId="0" quotePrefix="1" applyFont="1" applyFill="1" applyBorder="1" applyAlignment="1">
      <alignment horizontal="left"/>
    </xf>
    <xf numFmtId="0" fontId="10" fillId="5" borderId="18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left"/>
    </xf>
    <xf numFmtId="164" fontId="0" fillId="5" borderId="19" xfId="0" applyNumberFormat="1" applyFont="1" applyFill="1" applyBorder="1" applyAlignment="1" applyProtection="1">
      <alignment horizontal="right"/>
      <protection locked="0"/>
    </xf>
    <xf numFmtId="0" fontId="10" fillId="5" borderId="3" xfId="0" applyFont="1" applyFill="1" applyBorder="1" applyAlignment="1">
      <alignment horizontal="left"/>
    </xf>
    <xf numFmtId="164" fontId="0" fillId="5" borderId="4" xfId="0" applyNumberFormat="1" applyFont="1" applyFill="1" applyBorder="1" applyAlignment="1" applyProtection="1">
      <alignment horizontal="right"/>
      <protection locked="0"/>
    </xf>
    <xf numFmtId="0" fontId="8" fillId="5" borderId="17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3" xfId="0" applyFont="1" applyFill="1" applyBorder="1"/>
    <xf numFmtId="0" fontId="10" fillId="5" borderId="18" xfId="0" applyFont="1" applyFill="1" applyBorder="1"/>
    <xf numFmtId="2" fontId="0" fillId="5" borderId="19" xfId="0" applyNumberFormat="1" applyFill="1" applyBorder="1"/>
    <xf numFmtId="0" fontId="8" fillId="5" borderId="3" xfId="0" applyFont="1" applyFill="1" applyBorder="1" applyAlignment="1">
      <alignment horizontal="center"/>
    </xf>
    <xf numFmtId="165" fontId="0" fillId="5" borderId="19" xfId="0" applyNumberFormat="1" applyFill="1" applyBorder="1"/>
    <xf numFmtId="164" fontId="0" fillId="5" borderId="20" xfId="0" applyNumberFormat="1" applyFont="1" applyFill="1" applyBorder="1" applyAlignment="1" applyProtection="1">
      <alignment horizontal="right"/>
      <protection locked="0"/>
    </xf>
    <xf numFmtId="0" fontId="10" fillId="5" borderId="5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left"/>
    </xf>
    <xf numFmtId="165" fontId="0" fillId="5" borderId="8" xfId="0" applyNumberFormat="1" applyFill="1" applyBorder="1" applyAlignment="1">
      <alignment horizontal="right"/>
    </xf>
    <xf numFmtId="165" fontId="0" fillId="5" borderId="6" xfId="0" applyNumberFormat="1" applyFill="1" applyBorder="1" applyAlignment="1">
      <alignment horizontal="right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6" fillId="6" borderId="1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165" fontId="0" fillId="0" borderId="0" xfId="0" applyNumberFormat="1" applyBorder="1" applyAlignment="1">
      <alignment horizontal="right"/>
    </xf>
    <xf numFmtId="165" fontId="14" fillId="0" borderId="0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3" fillId="6" borderId="13" xfId="0" applyFont="1" applyFill="1" applyBorder="1"/>
    <xf numFmtId="165" fontId="0" fillId="0" borderId="3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0" fontId="18" fillId="5" borderId="21" xfId="0" applyFont="1" applyFill="1" applyBorder="1" applyAlignment="1">
      <alignment horizontal="left"/>
    </xf>
    <xf numFmtId="0" fontId="18" fillId="5" borderId="21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left"/>
    </xf>
    <xf numFmtId="164" fontId="0" fillId="5" borderId="23" xfId="0" applyNumberFormat="1" applyFont="1" applyFill="1" applyBorder="1" applyAlignment="1" applyProtection="1">
      <alignment horizontal="right"/>
      <protection locked="0"/>
    </xf>
    <xf numFmtId="164" fontId="0" fillId="5" borderId="24" xfId="0" applyNumberFormat="1" applyFont="1" applyFill="1" applyBorder="1" applyAlignment="1" applyProtection="1">
      <alignment horizontal="right"/>
      <protection locked="0"/>
    </xf>
    <xf numFmtId="0" fontId="8" fillId="5" borderId="21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center"/>
    </xf>
    <xf numFmtId="165" fontId="0" fillId="5" borderId="23" xfId="0" applyNumberFormat="1" applyFill="1" applyBorder="1"/>
    <xf numFmtId="0" fontId="18" fillId="5" borderId="22" xfId="0" applyFont="1" applyFill="1" applyBorder="1" applyAlignment="1">
      <alignment horizontal="center"/>
    </xf>
    <xf numFmtId="164" fontId="0" fillId="5" borderId="23" xfId="0" applyNumberFormat="1" applyFill="1" applyBorder="1" applyAlignment="1">
      <alignment horizontal="right"/>
    </xf>
    <xf numFmtId="164" fontId="0" fillId="5" borderId="24" xfId="0" applyNumberFormat="1" applyFill="1" applyBorder="1" applyAlignment="1">
      <alignment horizontal="right"/>
    </xf>
    <xf numFmtId="167" fontId="14" fillId="0" borderId="11" xfId="10" applyNumberFormat="1" applyFont="1" applyBorder="1" applyAlignment="1">
      <alignment horizontal="center"/>
    </xf>
    <xf numFmtId="167" fontId="14" fillId="0" borderId="12" xfId="1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6" fontId="0" fillId="0" borderId="0" xfId="0" applyNumberFormat="1"/>
    <xf numFmtId="168" fontId="0" fillId="0" borderId="11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65" fontId="14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9" fontId="14" fillId="0" borderId="11" xfId="10" applyFont="1" applyBorder="1" applyAlignment="1">
      <alignment horizontal="center"/>
    </xf>
    <xf numFmtId="9" fontId="14" fillId="0" borderId="12" xfId="10" applyFont="1" applyBorder="1" applyAlignment="1">
      <alignment horizontal="center"/>
    </xf>
    <xf numFmtId="9" fontId="3" fillId="2" borderId="11" xfId="10" applyFont="1" applyFill="1" applyBorder="1" applyAlignment="1">
      <alignment horizontal="center"/>
    </xf>
    <xf numFmtId="167" fontId="0" fillId="0" borderId="11" xfId="10" applyNumberFormat="1" applyFont="1" applyBorder="1" applyAlignment="1">
      <alignment horizontal="center"/>
    </xf>
    <xf numFmtId="167" fontId="0" fillId="0" borderId="12" xfId="1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2" xfId="0" applyFont="1" applyFill="1" applyBorder="1" applyAlignment="1"/>
    <xf numFmtId="1" fontId="0" fillId="0" borderId="7" xfId="0" applyNumberFormat="1" applyBorder="1" applyAlignment="1"/>
    <xf numFmtId="1" fontId="0" fillId="0" borderId="2" xfId="0" applyNumberFormat="1" applyBorder="1" applyAlignment="1"/>
    <xf numFmtId="1" fontId="0" fillId="0" borderId="0" xfId="0" applyNumberFormat="1" applyBorder="1" applyAlignment="1"/>
    <xf numFmtId="1" fontId="0" fillId="0" borderId="4" xfId="0" applyNumberFormat="1" applyBorder="1" applyAlignment="1"/>
    <xf numFmtId="1" fontId="0" fillId="0" borderId="0" xfId="0" applyNumberFormat="1" applyAlignment="1"/>
    <xf numFmtId="1" fontId="0" fillId="0" borderId="8" xfId="0" applyNumberFormat="1" applyBorder="1" applyAlignment="1"/>
    <xf numFmtId="1" fontId="0" fillId="0" borderId="6" xfId="0" applyNumberFormat="1" applyBorder="1" applyAlignment="1"/>
    <xf numFmtId="0" fontId="3" fillId="2" borderId="1" xfId="0" applyFont="1" applyFill="1" applyBorder="1" applyAlignment="1"/>
    <xf numFmtId="1" fontId="0" fillId="0" borderId="5" xfId="0" applyNumberFormat="1" applyBorder="1" applyAlignment="1"/>
    <xf numFmtId="1" fontId="0" fillId="0" borderId="1" xfId="0" applyNumberFormat="1" applyBorder="1" applyAlignment="1"/>
    <xf numFmtId="1" fontId="0" fillId="0" borderId="3" xfId="0" applyNumberFormat="1" applyBorder="1" applyAlignment="1"/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0" fillId="0" borderId="25" xfId="0" applyBorder="1" applyAlignment="1"/>
    <xf numFmtId="0" fontId="0" fillId="0" borderId="10" xfId="0" applyBorder="1" applyAlignment="1"/>
  </cellXfs>
  <cellStyles count="11">
    <cellStyle name="=C:\WINNT35\SYSTEM32\COMMAND.COM" xfId="2" xr:uid="{00000000-0005-0000-0000-000000000000}"/>
    <cellStyle name="Hyperlink" xfId="9" builtinId="8"/>
    <cellStyle name="Normal 3 2" xfId="4" xr:uid="{00000000-0005-0000-0000-000002000000}"/>
    <cellStyle name="Normal_FES 2" xfId="3" xr:uid="{00000000-0005-0000-0000-000003000000}"/>
    <cellStyle name="Procent" xfId="10" builtinId="5"/>
    <cellStyle name="SAPBEXchaText" xfId="5" xr:uid="{00000000-0005-0000-0000-000004000000}"/>
    <cellStyle name="SAPBEXstdData" xfId="7" xr:uid="{00000000-0005-0000-0000-000005000000}"/>
    <cellStyle name="SAPBEXstdItem" xfId="6" xr:uid="{00000000-0005-0000-0000-000006000000}"/>
    <cellStyle name="SAPBEXstdItemX 2" xfId="8" xr:uid="{00000000-0005-0000-0000-000007000000}"/>
    <cellStyle name="Standaard" xfId="0" builtinId="0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219074</xdr:colOff>
      <xdr:row>35</xdr:row>
      <xdr:rowOff>163017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E9BEA6-F3F2-4AD7-AE46-46661AF61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10074" cy="6906717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381001</xdr:colOff>
      <xdr:row>30</xdr:row>
      <xdr:rowOff>180976</xdr:rowOff>
    </xdr:from>
    <xdr:to>
      <xdr:col>11</xdr:col>
      <xdr:colOff>438151</xdr:colOff>
      <xdr:row>52</xdr:row>
      <xdr:rowOff>189406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C79CCC0-FCF2-4D72-9F71-2429E3529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1" y="5972176"/>
          <a:ext cx="7696200" cy="41994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114300</xdr:rowOff>
    </xdr:to>
    <xdr:sp macro="" textlink="">
      <xdr:nvSpPr>
        <xdr:cNvPr id="36872" name="AutoShape 8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E5D18B67-5F28-4C88-A02B-A0B73ECD193B}"/>
            </a:ext>
          </a:extLst>
        </xdr:cNvPr>
        <xdr:cNvSpPr>
          <a:spLocks noChangeAspect="1" noChangeArrowheads="1"/>
        </xdr:cNvSpPr>
      </xdr:nvSpPr>
      <xdr:spPr bwMode="auto">
        <a:xfrm>
          <a:off x="2657475" y="20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495301</xdr:colOff>
      <xdr:row>0</xdr:row>
      <xdr:rowOff>0</xdr:rowOff>
    </xdr:from>
    <xdr:to>
      <xdr:col>14</xdr:col>
      <xdr:colOff>192431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5FDA664-ECFD-4DB9-8E56-EDDA37A82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6" y="0"/>
          <a:ext cx="7021855" cy="36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8990B2B4-E832-4667-A2A3-081EBC0D2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203993</xdr:colOff>
      <xdr:row>18</xdr:row>
      <xdr:rowOff>171000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F40D8C1-730B-4CEC-9CE5-A26642EA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09443" cy="36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A78A4A07-32FE-4DBD-89C3-A4B85C3E2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276657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CD05CDE-6724-4051-A765-1665CF741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29807" cy="36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0</xdr:rowOff>
    </xdr:from>
    <xdr:to>
      <xdr:col>5</xdr:col>
      <xdr:colOff>302702</xdr:colOff>
      <xdr:row>18</xdr:row>
      <xdr:rowOff>171000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174C4CD-C6ED-465B-B5FD-489FD7A7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0"/>
          <a:ext cx="7656001" cy="36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B5FDED0B-7E37-440B-B624-72F51E433EBB}"/>
            </a:ext>
          </a:extLst>
        </xdr:cNvPr>
        <xdr:cNvSpPr>
          <a:spLocks noChangeAspect="1" noChangeArrowheads="1"/>
        </xdr:cNvSpPr>
      </xdr:nvSpPr>
      <xdr:spPr bwMode="auto">
        <a:xfrm>
          <a:off x="45624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304800</xdr:colOff>
      <xdr:row>0</xdr:row>
      <xdr:rowOff>0</xdr:rowOff>
    </xdr:from>
    <xdr:to>
      <xdr:col>6</xdr:col>
      <xdr:colOff>395365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96AC36-30B2-4D8C-BB29-7215869AF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6415165" cy="360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0</xdr:rowOff>
    </xdr:from>
    <xdr:to>
      <xdr:col>8</xdr:col>
      <xdr:colOff>74065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D515E03-EC7E-4DA8-801A-4CFE38E0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0"/>
          <a:ext cx="7494039" cy="360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246512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21BC2BD-E706-4CAD-A3A2-F69FCF87B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23637" cy="360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12</xdr:col>
      <xdr:colOff>116774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2ECE910-AB76-4528-9BE6-C2235EB4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0"/>
          <a:ext cx="7536749" cy="360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34</xdr:row>
      <xdr:rowOff>0</xdr:rowOff>
    </xdr:from>
    <xdr:to>
      <xdr:col>19</xdr:col>
      <xdr:colOff>304800</xdr:colOff>
      <xdr:row>35</xdr:row>
      <xdr:rowOff>114300</xdr:rowOff>
    </xdr:to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B8B6E003-65E7-4AD5-83E8-436DE6A46DEC}"/>
            </a:ext>
          </a:extLst>
        </xdr:cNvPr>
        <xdr:cNvSpPr>
          <a:spLocks noChangeAspect="1" noChangeArrowheads="1"/>
        </xdr:cNvSpPr>
      </xdr:nvSpPr>
      <xdr:spPr bwMode="auto">
        <a:xfrm>
          <a:off x="247650" y="20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13</xdr:col>
      <xdr:colOff>187209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54C9562-E7B3-40C6-A3DE-766D3691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0"/>
          <a:ext cx="7035684" cy="360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375742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0930970-5729-4A3B-910E-1AC39A7B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71942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25</xdr:row>
      <xdr:rowOff>0</xdr:rowOff>
    </xdr:from>
    <xdr:ext cx="304800" cy="304800"/>
    <xdr:sp macro="" textlink="">
      <xdr:nvSpPr>
        <xdr:cNvPr id="4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8C11126C-129F-4425-A2A7-839DD0CF6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16</xdr:col>
      <xdr:colOff>298729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D1858FC-85E8-4C96-89ED-E911C934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42554" cy="360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123826</xdr:rowOff>
    </xdr:from>
    <xdr:to>
      <xdr:col>7</xdr:col>
      <xdr:colOff>144784</xdr:colOff>
      <xdr:row>50</xdr:row>
      <xdr:rowOff>19050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60B3C1F-35D2-4642-AD94-7F00C7D8D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67826"/>
          <a:ext cx="5193034" cy="2762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23970</xdr:colOff>
      <xdr:row>18</xdr:row>
      <xdr:rowOff>171000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CCBA215-D291-4759-A2E4-9CF3723C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510619" cy="360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227136</xdr:colOff>
      <xdr:row>37</xdr:row>
      <xdr:rowOff>94350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807B819-31FC-4D4A-A14A-589367E84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5161" cy="7200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215574</xdr:colOff>
      <xdr:row>13</xdr:row>
      <xdr:rowOff>132900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88E34E8-DF41-4614-8F28-9B4E83E22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9824" cy="360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0</xdr:rowOff>
    </xdr:from>
    <xdr:to>
      <xdr:col>3</xdr:col>
      <xdr:colOff>297375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E5131CC-54B7-4AF5-B978-4937E7F7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1" y="0"/>
          <a:ext cx="7012499" cy="3600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5</xdr:col>
      <xdr:colOff>54394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EA0EA91-E2CE-41BF-A5C1-FDDE24FA4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0"/>
          <a:ext cx="7598194" cy="3600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2</xdr:row>
      <xdr:rowOff>0</xdr:rowOff>
    </xdr:from>
    <xdr:to>
      <xdr:col>17</xdr:col>
      <xdr:colOff>273149</xdr:colOff>
      <xdr:row>38</xdr:row>
      <xdr:rowOff>60150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E2F44EB-B150-4E07-9D6C-45B12F36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542925"/>
          <a:ext cx="7197824" cy="693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90CD8A71-215D-48BB-AFB9-E4A2CAA8C978}"/>
            </a:ext>
          </a:extLst>
        </xdr:cNvPr>
        <xdr:cNvSpPr>
          <a:spLocks noChangeAspect="1" noChangeArrowheads="1"/>
        </xdr:cNvSpPr>
      </xdr:nvSpPr>
      <xdr:spPr bwMode="auto">
        <a:xfrm>
          <a:off x="247650" y="2466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5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63EEA23D-254A-48DB-80BA-961441441DB6}"/>
            </a:ext>
          </a:extLst>
        </xdr:cNvPr>
        <xdr:cNvSpPr>
          <a:spLocks noChangeAspect="1" noChangeArrowheads="1"/>
        </xdr:cNvSpPr>
      </xdr:nvSpPr>
      <xdr:spPr bwMode="auto">
        <a:xfrm>
          <a:off x="2476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11</xdr:col>
      <xdr:colOff>183408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8F7044-53EA-442B-BFD9-3D0B1CFC5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60583" cy="36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F940726D-3EF1-48BE-85A6-47A994C36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9</xdr:col>
      <xdr:colOff>202885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C4FCD4B-4563-4855-B736-58D77078D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6610" cy="36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11</xdr:col>
      <xdr:colOff>150917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1432E69-59A3-43F9-A167-A6DB7DA5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7380392" cy="36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24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A5C1591E-579A-4AE4-B700-049A853E15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514351</xdr:colOff>
      <xdr:row>0</xdr:row>
      <xdr:rowOff>0</xdr:rowOff>
    </xdr:from>
    <xdr:to>
      <xdr:col>5</xdr:col>
      <xdr:colOff>117610</xdr:colOff>
      <xdr:row>18</xdr:row>
      <xdr:rowOff>171000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0678784-9E05-461E-94ED-3AEEFB9B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1" y="0"/>
          <a:ext cx="7147059" cy="36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12</xdr:col>
      <xdr:colOff>103369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6BF509D-AD71-4706-AF9A-00FBDE20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0"/>
          <a:ext cx="8028169" cy="36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12</xdr:col>
      <xdr:colOff>178959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92E83C0-D367-49C6-BE71-AF394B459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0"/>
          <a:ext cx="7475109" cy="360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12</xdr:col>
      <xdr:colOff>255106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3707F7C-CCB4-4948-9194-2BDE6044E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0"/>
          <a:ext cx="8046556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K44"/>
  <sheetViews>
    <sheetView showGridLines="0" tabSelected="1" workbookViewId="0"/>
  </sheetViews>
  <sheetFormatPr defaultRowHeight="14.4" x14ac:dyDescent="0.3"/>
  <cols>
    <col min="1" max="1" width="3.77734375" style="9" customWidth="1"/>
    <col min="3" max="10" width="7.109375" customWidth="1"/>
    <col min="11" max="11" width="93.109375" bestFit="1" customWidth="1"/>
  </cols>
  <sheetData>
    <row r="1" spans="2:11" s="9" customFormat="1" ht="21" x14ac:dyDescent="0.4">
      <c r="B1" s="25"/>
      <c r="C1" s="25"/>
      <c r="D1" s="25"/>
      <c r="E1" s="25"/>
      <c r="F1" s="25"/>
      <c r="G1" s="25"/>
      <c r="H1" s="25"/>
      <c r="I1" s="25"/>
      <c r="J1" s="26"/>
      <c r="K1" s="25" t="s">
        <v>202</v>
      </c>
    </row>
    <row r="2" spans="2:11" s="9" customFormat="1" x14ac:dyDescent="0.3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11" x14ac:dyDescent="0.3">
      <c r="B3" s="13"/>
      <c r="C3" s="13"/>
      <c r="D3" s="13"/>
      <c r="E3" s="13"/>
      <c r="F3" s="13"/>
      <c r="G3" s="13"/>
      <c r="H3" s="13"/>
      <c r="I3" s="18"/>
      <c r="J3" s="18"/>
      <c r="K3" s="24" t="s">
        <v>0</v>
      </c>
    </row>
    <row r="4" spans="2:11" x14ac:dyDescent="0.3">
      <c r="B4" s="13"/>
      <c r="C4" s="13"/>
      <c r="D4" s="13"/>
      <c r="E4" s="13"/>
      <c r="F4" s="13"/>
      <c r="G4" s="13"/>
      <c r="H4" s="13"/>
      <c r="I4" s="18"/>
      <c r="J4" s="18"/>
      <c r="K4" s="23" t="s">
        <v>1</v>
      </c>
    </row>
    <row r="5" spans="2:11" x14ac:dyDescent="0.3">
      <c r="B5" s="15"/>
      <c r="C5" s="21"/>
      <c r="D5" s="21"/>
      <c r="E5" s="21"/>
      <c r="F5" s="21"/>
      <c r="G5" s="21"/>
      <c r="H5" s="13"/>
      <c r="I5" s="18"/>
      <c r="J5" s="18"/>
      <c r="K5" s="23" t="s">
        <v>2</v>
      </c>
    </row>
    <row r="6" spans="2:11" s="13" customFormat="1" x14ac:dyDescent="0.3">
      <c r="C6" s="14"/>
      <c r="D6" s="14"/>
      <c r="E6" s="14"/>
      <c r="F6" s="14"/>
      <c r="G6" s="14"/>
      <c r="H6" s="5"/>
      <c r="I6" s="18"/>
      <c r="J6" s="18"/>
      <c r="K6" s="23" t="s">
        <v>3</v>
      </c>
    </row>
    <row r="7" spans="2:11" s="13" customFormat="1" x14ac:dyDescent="0.3">
      <c r="B7" s="5"/>
      <c r="C7" s="14"/>
      <c r="D7" s="14"/>
      <c r="E7" s="14"/>
      <c r="F7" s="14"/>
      <c r="G7" s="21"/>
      <c r="H7" s="5"/>
      <c r="I7" s="18"/>
      <c r="J7" s="18"/>
      <c r="K7" s="23" t="s">
        <v>4</v>
      </c>
    </row>
    <row r="8" spans="2:11" x14ac:dyDescent="0.3">
      <c r="B8" s="13"/>
      <c r="C8" s="21"/>
      <c r="D8" s="21"/>
      <c r="E8" s="21"/>
      <c r="F8" s="21"/>
      <c r="G8" s="21"/>
      <c r="H8" s="13"/>
      <c r="I8" s="18"/>
      <c r="J8" s="18"/>
      <c r="K8" s="23" t="s">
        <v>5</v>
      </c>
    </row>
    <row r="9" spans="2:11" x14ac:dyDescent="0.3">
      <c r="B9" s="13"/>
      <c r="C9" s="13"/>
      <c r="D9" s="13"/>
      <c r="E9" s="13"/>
      <c r="F9" s="13"/>
      <c r="G9" s="13"/>
      <c r="H9" s="13"/>
      <c r="I9" s="18"/>
      <c r="J9" s="18"/>
      <c r="K9" s="23" t="s">
        <v>6</v>
      </c>
    </row>
    <row r="10" spans="2:11" x14ac:dyDescent="0.3">
      <c r="B10" s="13"/>
      <c r="C10" s="13"/>
      <c r="D10" s="13"/>
      <c r="E10" s="13"/>
      <c r="F10" s="13"/>
      <c r="G10" s="13"/>
      <c r="H10" s="13"/>
      <c r="I10" s="18"/>
      <c r="J10" s="18"/>
      <c r="K10" s="23" t="s">
        <v>7</v>
      </c>
    </row>
    <row r="11" spans="2:11" x14ac:dyDescent="0.3">
      <c r="B11" s="13"/>
      <c r="C11" s="13"/>
      <c r="D11" s="13"/>
      <c r="E11" s="13"/>
      <c r="F11" s="13"/>
      <c r="G11" s="13"/>
      <c r="H11" s="13"/>
      <c r="I11" s="18"/>
      <c r="J11" s="18"/>
      <c r="K11" s="23" t="s">
        <v>8</v>
      </c>
    </row>
    <row r="12" spans="2:11" x14ac:dyDescent="0.3">
      <c r="B12" s="13"/>
      <c r="C12" s="13"/>
      <c r="D12" s="13"/>
      <c r="E12" s="13"/>
      <c r="F12" s="13"/>
      <c r="G12" s="13"/>
      <c r="H12" s="13"/>
      <c r="I12" s="18"/>
      <c r="J12" s="18"/>
      <c r="K12" s="23" t="s">
        <v>9</v>
      </c>
    </row>
    <row r="13" spans="2:11" x14ac:dyDescent="0.3">
      <c r="B13" s="13"/>
      <c r="C13" s="13"/>
      <c r="D13" s="13"/>
      <c r="E13" s="13"/>
      <c r="F13" s="13"/>
      <c r="G13" s="13"/>
      <c r="H13" s="13"/>
      <c r="I13" s="18"/>
      <c r="J13" s="18"/>
      <c r="K13" s="23" t="s">
        <v>10</v>
      </c>
    </row>
    <row r="14" spans="2:11" x14ac:dyDescent="0.3">
      <c r="B14" s="13"/>
      <c r="C14" s="13"/>
      <c r="D14" s="13"/>
      <c r="E14" s="13"/>
      <c r="F14" s="13"/>
      <c r="G14" s="13"/>
      <c r="H14" s="13"/>
      <c r="I14" s="18"/>
      <c r="J14" s="18"/>
      <c r="K14" s="23" t="s">
        <v>11</v>
      </c>
    </row>
    <row r="15" spans="2:11" x14ac:dyDescent="0.3">
      <c r="B15" s="13"/>
      <c r="C15" s="13"/>
      <c r="D15" s="13"/>
      <c r="E15" s="13"/>
      <c r="F15" s="13"/>
      <c r="G15" s="13"/>
      <c r="H15" s="13"/>
      <c r="I15" s="18"/>
      <c r="J15" s="18"/>
      <c r="K15" s="23" t="s">
        <v>12</v>
      </c>
    </row>
    <row r="16" spans="2:11" x14ac:dyDescent="0.3">
      <c r="B16" s="13"/>
      <c r="C16" s="13"/>
      <c r="D16" s="13"/>
      <c r="E16" s="13"/>
      <c r="F16" s="13"/>
      <c r="G16" s="13"/>
      <c r="H16" s="13"/>
      <c r="I16" s="18"/>
      <c r="J16" s="18"/>
      <c r="K16" s="23" t="s">
        <v>13</v>
      </c>
    </row>
    <row r="17" spans="9:11" s="9" customFormat="1" x14ac:dyDescent="0.3">
      <c r="I17" s="18"/>
      <c r="J17" s="18"/>
      <c r="K17" s="23" t="s">
        <v>14</v>
      </c>
    </row>
    <row r="18" spans="9:11" x14ac:dyDescent="0.3">
      <c r="I18" s="18"/>
      <c r="J18" s="18"/>
      <c r="K18" s="23" t="s">
        <v>15</v>
      </c>
    </row>
    <row r="19" spans="9:11" x14ac:dyDescent="0.3">
      <c r="I19" s="18"/>
      <c r="J19" s="18"/>
      <c r="K19" s="23" t="s">
        <v>16</v>
      </c>
    </row>
    <row r="20" spans="9:11" x14ac:dyDescent="0.3">
      <c r="I20" s="18"/>
      <c r="J20" s="18"/>
      <c r="K20" s="23" t="s">
        <v>17</v>
      </c>
    </row>
    <row r="21" spans="9:11" s="13" customFormat="1" x14ac:dyDescent="0.3">
      <c r="I21" s="18"/>
      <c r="J21" s="18"/>
      <c r="K21" s="23" t="s">
        <v>18</v>
      </c>
    </row>
    <row r="22" spans="9:11" s="13" customFormat="1" x14ac:dyDescent="0.3">
      <c r="I22" s="18"/>
      <c r="J22" s="18"/>
      <c r="K22" s="23" t="s">
        <v>19</v>
      </c>
    </row>
    <row r="23" spans="9:11" s="13" customFormat="1" x14ac:dyDescent="0.3">
      <c r="I23" s="18"/>
      <c r="J23" s="18"/>
      <c r="K23" s="23" t="s">
        <v>20</v>
      </c>
    </row>
    <row r="24" spans="9:11" s="13" customFormat="1" x14ac:dyDescent="0.3">
      <c r="I24" s="18"/>
      <c r="J24" s="18"/>
      <c r="K24" s="23" t="s">
        <v>21</v>
      </c>
    </row>
    <row r="25" spans="9:11" x14ac:dyDescent="0.3">
      <c r="I25" s="18"/>
      <c r="J25" s="18"/>
      <c r="K25" s="23" t="s">
        <v>22</v>
      </c>
    </row>
    <row r="26" spans="9:11" x14ac:dyDescent="0.3">
      <c r="I26" s="18"/>
      <c r="J26" s="18"/>
      <c r="K26" s="23" t="s">
        <v>23</v>
      </c>
    </row>
    <row r="27" spans="9:11" x14ac:dyDescent="0.3">
      <c r="I27" s="18"/>
      <c r="J27" s="18"/>
      <c r="K27" s="23" t="s">
        <v>24</v>
      </c>
    </row>
    <row r="28" spans="9:11" s="9" customFormat="1" x14ac:dyDescent="0.3">
      <c r="I28" s="18"/>
      <c r="J28" s="18"/>
      <c r="K28" s="23"/>
    </row>
    <row r="29" spans="9:11" x14ac:dyDescent="0.3">
      <c r="I29" s="18"/>
      <c r="J29" s="18"/>
      <c r="K29" s="23"/>
    </row>
    <row r="30" spans="9:11" x14ac:dyDescent="0.3">
      <c r="I30" s="18"/>
      <c r="J30" s="18"/>
      <c r="K30" s="23"/>
    </row>
    <row r="31" spans="9:11" x14ac:dyDescent="0.3">
      <c r="I31" s="18"/>
      <c r="J31" s="18"/>
      <c r="K31" s="23"/>
    </row>
    <row r="32" spans="9:11" x14ac:dyDescent="0.3">
      <c r="I32" s="18"/>
      <c r="J32" s="18"/>
      <c r="K32" s="23"/>
    </row>
    <row r="33" spans="2:11" x14ac:dyDescent="0.3">
      <c r="B33" s="13"/>
      <c r="C33" s="13"/>
      <c r="D33" s="13"/>
      <c r="E33" s="13"/>
      <c r="F33" s="13"/>
      <c r="G33" s="13"/>
      <c r="H33" s="13"/>
      <c r="I33" s="18"/>
      <c r="J33" s="18"/>
      <c r="K33" s="23"/>
    </row>
    <row r="34" spans="2:11" x14ac:dyDescent="0.3">
      <c r="B34" s="13"/>
      <c r="C34" s="13"/>
      <c r="D34" s="13"/>
      <c r="E34" s="13"/>
      <c r="F34" s="13"/>
      <c r="G34" s="13"/>
      <c r="H34" s="13"/>
      <c r="I34" s="18"/>
      <c r="J34" s="18"/>
      <c r="K34" s="23"/>
    </row>
    <row r="35" spans="2:11" x14ac:dyDescent="0.3">
      <c r="B35" s="13"/>
      <c r="C35" s="13"/>
      <c r="D35" s="13"/>
      <c r="E35" s="13"/>
      <c r="F35" s="13"/>
      <c r="G35" s="13"/>
      <c r="H35" s="13"/>
      <c r="I35" s="18"/>
      <c r="J35" s="18"/>
      <c r="K35" s="23"/>
    </row>
    <row r="36" spans="2:11" x14ac:dyDescent="0.3">
      <c r="B36" s="13"/>
      <c r="C36" s="13"/>
      <c r="D36" s="13"/>
      <c r="E36" s="13"/>
      <c r="F36" s="13"/>
      <c r="G36" s="13"/>
      <c r="H36" s="13"/>
      <c r="I36" s="18"/>
      <c r="J36" s="18"/>
      <c r="K36" s="23"/>
    </row>
    <row r="37" spans="2:11" s="13" customFormat="1" x14ac:dyDescent="0.3">
      <c r="I37" s="18"/>
      <c r="J37" s="18"/>
      <c r="K37" s="23"/>
    </row>
    <row r="38" spans="2:11" s="13" customFormat="1" x14ac:dyDescent="0.3">
      <c r="I38" s="18"/>
      <c r="J38" s="18"/>
      <c r="K38" s="23"/>
    </row>
    <row r="39" spans="2:11" s="13" customFormat="1" x14ac:dyDescent="0.3">
      <c r="I39" s="18"/>
      <c r="J39" s="18"/>
      <c r="K39" s="23"/>
    </row>
    <row r="40" spans="2:11" s="13" customFormat="1" x14ac:dyDescent="0.3">
      <c r="B40" s="15"/>
      <c r="C40" s="15"/>
      <c r="D40" s="15"/>
      <c r="E40" s="15"/>
      <c r="F40" s="15"/>
      <c r="G40" s="15"/>
      <c r="H40" s="15"/>
      <c r="I40" s="18"/>
      <c r="J40" s="18"/>
      <c r="K40" s="23"/>
    </row>
    <row r="41" spans="2:11" s="13" customFormat="1" x14ac:dyDescent="0.3">
      <c r="B41" s="15"/>
      <c r="C41" s="15"/>
      <c r="D41" s="15"/>
      <c r="E41" s="15"/>
      <c r="F41" s="15"/>
      <c r="G41" s="15"/>
      <c r="H41" s="15"/>
      <c r="I41" s="18"/>
      <c r="J41" s="18"/>
      <c r="K41" s="23"/>
    </row>
    <row r="42" spans="2:11" s="13" customFormat="1" x14ac:dyDescent="0.3">
      <c r="B42" s="15"/>
      <c r="C42" s="15"/>
      <c r="D42" s="15"/>
      <c r="E42" s="15"/>
      <c r="F42" s="15"/>
      <c r="G42" s="15"/>
      <c r="H42" s="15"/>
      <c r="I42" s="18"/>
      <c r="J42" s="18"/>
      <c r="K42" s="23"/>
    </row>
    <row r="43" spans="2:11" s="13" customFormat="1" x14ac:dyDescent="0.3">
      <c r="I43" s="18"/>
      <c r="J43" s="18"/>
      <c r="K43" s="23"/>
    </row>
    <row r="44" spans="2:11" x14ac:dyDescent="0.3">
      <c r="B44" s="13"/>
      <c r="C44" s="13"/>
      <c r="D44" s="13"/>
      <c r="E44" s="13"/>
      <c r="F44" s="13"/>
      <c r="G44" s="13"/>
      <c r="H44" s="13"/>
      <c r="I44" s="18"/>
      <c r="J44" s="18"/>
      <c r="K44" s="13"/>
    </row>
  </sheetData>
  <hyperlinks>
    <hyperlink ref="K4" location="'2.3 Gasvraag IP2020 vs KEV19'!A1" display="2.3. Vergelijking gasvraag IP en KEV" xr:uid="{00000000-0004-0000-0000-000000000000}"/>
    <hyperlink ref="K5" location="'2.4 Verwarming'!A1" display="2.4 Invulling van de warmtevraag van de Nederlandse woningen- en gebouwenvoorraad" xr:uid="{00000000-0004-0000-0000-000001000000}"/>
    <hyperlink ref="K3" location="'2.2 gasverbruik en transportcap'!A1" display="2.2 Ontwikkelingen in zowel het volume als de benodige transportcapaciteit" xr:uid="{00000000-0004-0000-0000-000002000000}"/>
    <hyperlink ref="K6" location="'2.5 jaarvolume en -cap gas'!A1" display="2.5 Mogelijke ontwikkeling in het jaarvolume en in de transportcapaciteit voor de gebouwde omgeving" xr:uid="{00000000-0004-0000-0000-000003000000}"/>
    <hyperlink ref="K7" location="'2.6 elektr opwekvermogen'!A1" display="2.6 Overzicht van het totale Nederlandse elektrische opwekvermogen per scenario" xr:uid="{00000000-0004-0000-0000-000004000000}"/>
    <hyperlink ref="K10" location="'2.9 Mobiliteit'!A1" display="2.9 Overzicht van het gasgebruik voor mobiliteit in de scenario’s" xr:uid="{00000000-0004-0000-0000-000005000000}"/>
    <hyperlink ref="K9" location="'2.8 Industrie'!A1" display="2.8 Overzicht van het gasgebruik in de industrie, voor zowel de industrie in het RNB als de direct aangeslotenen" xr:uid="{00000000-0004-0000-0000-000006000000}"/>
    <hyperlink ref="K11" location="'2.10 Binnenlandse aardgasprod'!A1" display="2.10 Totale binnenlandse aardgasproductie, opgesplitst in Groningen en overige gasvelden" xr:uid="{00000000-0004-0000-0000-000008000000}"/>
    <hyperlink ref="K15" location="'2.14 Waterstof in Nederland'!A1" display="2.14 Waterstofvraag in het FSI scenario, verdeeld naar productietype" xr:uid="{00000000-0004-0000-0000-000009000000}"/>
    <hyperlink ref="K18" location="'2.17 Groen gas omr landen'!A1" display="2.17 Overzicht van de groengasproductie in de landen rondom Nederland volgens ENTSOG scenario’s" xr:uid="{00000000-0004-0000-0000-00000B000000}"/>
    <hyperlink ref="K26" location="'3.8 Flow Emden en OSZH'!A1" display="3.8. Dagelijkse flow op IP Emden en IP Oude Statenzijl: 2014 en 2018" xr:uid="{00000000-0004-0000-0000-000015000000}"/>
    <hyperlink ref="K25" location="'3.7 Capaciteitsanalyse'!A1" display="3.7. Brattle Group, capaciteitsanalyse in 2030 (piek)" xr:uid="{00000000-0004-0000-0000-000016000000}"/>
    <hyperlink ref="K20" location="'2.19 Nederlandse importbehoefte'!A1" display="2.19 Nederlandse importbehoefte voor de komende jaren" xr:uid="{00000000-0004-0000-0000-000017000000}"/>
    <hyperlink ref="K19" location="'2.18 Benutting netwerk GTS'!A1" display="2.18 Benutting van het netwerk van GTS, zowel het totale gastransport als de piekcapaciteit" xr:uid="{00000000-0004-0000-0000-000018000000}"/>
    <hyperlink ref="K17" location="'2.16 Gasprod omr landen'!A1" display="2.16 Ontwikkeling van het gasproductie in de landen rondom Nederland" xr:uid="{00000000-0004-0000-0000-000019000000}"/>
    <hyperlink ref="K16" location="'2.15 Gasvraag omringende landen'!A1" display="2.15 Ontwikkeling van de gasvraag in de landen rondom Nederland" xr:uid="{00000000-0004-0000-0000-00001A000000}"/>
    <hyperlink ref="K14" location="'2.13 Gasproductie Nederland'!A1" display="2.13 Overzicht van de totale gasproductie in Nederland" xr:uid="{00000000-0004-0000-0000-00001B000000}"/>
    <hyperlink ref="K13" location="'2.12 Groene waterstofprod'!A1" display="2.12 Overzicht van de productie van groene waterstof in Nederland" xr:uid="{00000000-0004-0000-0000-00001C000000}"/>
    <hyperlink ref="K12" location="'2.11 Groen gas productie'!A1" display="2.11 Overzicht van de productie van groen gas in Nederland" xr:uid="{00000000-0004-0000-0000-00001D000000}"/>
    <hyperlink ref="K8" location="'2.7 Elektriciteitsopwek '!A1" display="2.7 Overzicht van het gasgebruik voor elektriciteitsopwekking" xr:uid="{00000000-0004-0000-0000-000007000000}"/>
    <hyperlink ref="K21" location="'3.2 Ned gasproductie'!A1" display="3.2. Nederlandse gasproductie 2000-2018" xr:uid="{ED93CE6B-D906-4598-8318-ADCDB2DD25B8}"/>
    <hyperlink ref="K22" location="'3.3 Groningen vol en cap'!A1" display="3.3. Ontwikkeling van het benodigde Groningenvolume en -capaciteit per gasjaar" xr:uid="{7C7F6E5D-C0BF-421B-AA66-EAF213BCAE8D}"/>
    <hyperlink ref="K23" location="'3.5 Inzet bergingen L-gas'!A1" display="3.5 Benodigde procentuele inzet bergingen voor de L-gasmarkt" xr:uid="{A3961AE9-AC2A-4CD3-99BA-5087EB0F8E63}"/>
    <hyperlink ref="K24" location="'3.6 Benodigd WGV bergingen '!A1" display="3.6. Brattle Group, benodigd werkgasvolume (WGV) bergingen 2030 (koud jaar)" xr:uid="{C55429EE-BC9D-4603-A5C6-CC960F6E63E6}"/>
    <hyperlink ref="K27" location="'VI Cap grensstations'!A1" display="Bijlage VI capaciteit op grensstations" xr:uid="{9DB07F87-ECD4-415C-8A97-BBE17B7BBEDA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BD8B-7137-471E-B748-FBEFCF1905C2}">
  <sheetPr>
    <tabColor theme="6"/>
    <pageSetUpPr fitToPage="1"/>
  </sheetPr>
  <dimension ref="B1:Q43"/>
  <sheetViews>
    <sheetView showGridLines="0" zoomScaleNormal="100" workbookViewId="0">
      <selection activeCell="Q1" sqref="Q1"/>
    </sheetView>
  </sheetViews>
  <sheetFormatPr defaultColWidth="9.109375" defaultRowHeight="14.4" x14ac:dyDescent="0.3"/>
  <cols>
    <col min="1" max="1" width="3" style="13" customWidth="1"/>
    <col min="2" max="2" width="13.88671875" style="13" customWidth="1"/>
    <col min="3" max="14" width="7.88671875" style="13" customWidth="1"/>
    <col min="15" max="16" width="9.109375" style="13"/>
    <col min="17" max="17" width="9.5546875" style="13" bestFit="1" customWidth="1"/>
    <col min="18" max="16384" width="9.109375" style="13"/>
  </cols>
  <sheetData>
    <row r="1" spans="2:17" ht="15" customHeight="1" x14ac:dyDescent="0.4">
      <c r="B1" s="1"/>
      <c r="Q1" s="11" t="s">
        <v>25</v>
      </c>
    </row>
    <row r="2" spans="2:17" ht="15" customHeight="1" x14ac:dyDescent="0.4">
      <c r="B2" s="1"/>
      <c r="Q2" s="11"/>
    </row>
    <row r="3" spans="2:17" ht="15" customHeight="1" x14ac:dyDescent="0.4">
      <c r="B3" s="1"/>
      <c r="Q3" s="11"/>
    </row>
    <row r="4" spans="2:17" ht="15" customHeight="1" x14ac:dyDescent="0.4">
      <c r="B4" s="1"/>
      <c r="Q4" s="11"/>
    </row>
    <row r="5" spans="2:17" ht="15" customHeight="1" x14ac:dyDescent="0.4">
      <c r="B5" s="1"/>
      <c r="Q5" s="11"/>
    </row>
    <row r="6" spans="2:17" ht="15" customHeight="1" x14ac:dyDescent="0.4">
      <c r="B6" s="1"/>
      <c r="Q6" s="11"/>
    </row>
    <row r="7" spans="2:17" ht="15" customHeight="1" x14ac:dyDescent="0.4">
      <c r="B7" s="1"/>
      <c r="Q7" s="11"/>
    </row>
    <row r="8" spans="2:17" ht="15" customHeight="1" x14ac:dyDescent="0.4">
      <c r="B8" s="1"/>
      <c r="Q8" s="11"/>
    </row>
    <row r="9" spans="2:17" ht="15" customHeight="1" x14ac:dyDescent="0.4">
      <c r="B9" s="1"/>
      <c r="Q9" s="11"/>
    </row>
    <row r="10" spans="2:17" ht="15" customHeight="1" x14ac:dyDescent="0.4">
      <c r="B10" s="1"/>
      <c r="Q10" s="11"/>
    </row>
    <row r="11" spans="2:17" ht="15" customHeight="1" x14ac:dyDescent="0.4">
      <c r="B11" s="1"/>
      <c r="Q11" s="11"/>
    </row>
    <row r="12" spans="2:17" ht="15" customHeight="1" x14ac:dyDescent="0.4">
      <c r="B12" s="1"/>
      <c r="Q12" s="11"/>
    </row>
    <row r="13" spans="2:17" ht="15" customHeight="1" x14ac:dyDescent="0.4">
      <c r="B13" s="1"/>
      <c r="Q13" s="11"/>
    </row>
    <row r="14" spans="2:17" ht="15" customHeight="1" x14ac:dyDescent="0.4">
      <c r="B14" s="1"/>
      <c r="Q14" s="11"/>
    </row>
    <row r="15" spans="2:17" ht="15" customHeight="1" x14ac:dyDescent="0.4">
      <c r="B15" s="1"/>
      <c r="Q15" s="11"/>
    </row>
    <row r="16" spans="2:17" ht="15" customHeight="1" x14ac:dyDescent="0.4">
      <c r="B16" s="1"/>
      <c r="Q16" s="11"/>
    </row>
    <row r="17" spans="2:17" ht="15" customHeight="1" x14ac:dyDescent="0.4">
      <c r="B17" s="1"/>
      <c r="Q17" s="11"/>
    </row>
    <row r="18" spans="2:17" ht="15" customHeight="1" x14ac:dyDescent="0.4">
      <c r="B18" s="1"/>
      <c r="Q18" s="11"/>
    </row>
    <row r="19" spans="2:17" ht="15" customHeight="1" x14ac:dyDescent="0.4">
      <c r="B19" s="1"/>
      <c r="Q19" s="11"/>
    </row>
    <row r="20" spans="2:17" ht="15" customHeight="1" x14ac:dyDescent="0.4">
      <c r="B20" s="1"/>
      <c r="Q20" s="11"/>
    </row>
    <row r="21" spans="2:17" ht="15" customHeight="1" thickBot="1" x14ac:dyDescent="0.45">
      <c r="B21" s="1"/>
    </row>
    <row r="22" spans="2:17" ht="15" customHeight="1" x14ac:dyDescent="0.3">
      <c r="B22" s="12" t="s">
        <v>42</v>
      </c>
      <c r="C22" s="7">
        <v>2019</v>
      </c>
      <c r="D22" s="7">
        <v>2020</v>
      </c>
      <c r="E22" s="7">
        <v>2021</v>
      </c>
      <c r="F22" s="7">
        <v>2022</v>
      </c>
      <c r="G22" s="7">
        <v>2023</v>
      </c>
      <c r="H22" s="7">
        <v>2024</v>
      </c>
      <c r="I22" s="7">
        <v>2025</v>
      </c>
      <c r="J22" s="7">
        <v>2026</v>
      </c>
      <c r="K22" s="7">
        <v>2027</v>
      </c>
      <c r="L22" s="7">
        <v>2028</v>
      </c>
      <c r="M22" s="7">
        <v>2029</v>
      </c>
      <c r="N22" s="8">
        <v>2030</v>
      </c>
    </row>
    <row r="23" spans="2:17" ht="15" customHeight="1" x14ac:dyDescent="0.3">
      <c r="B23" s="17" t="s">
        <v>76</v>
      </c>
      <c r="C23" s="157">
        <v>168.03444444444443</v>
      </c>
      <c r="D23" s="158">
        <v>171.94222222222223</v>
      </c>
      <c r="E23" s="158">
        <v>156.3111111111111</v>
      </c>
      <c r="F23" s="158">
        <v>129.93361111111111</v>
      </c>
      <c r="G23" s="158">
        <v>110.39472222222223</v>
      </c>
      <c r="H23" s="158">
        <v>109.41777777777777</v>
      </c>
      <c r="I23" s="158">
        <v>104.53305555555555</v>
      </c>
      <c r="J23" s="158">
        <v>89.878888888888881</v>
      </c>
      <c r="K23" s="158">
        <v>76.201666666666668</v>
      </c>
      <c r="L23" s="158">
        <v>62.524444444444441</v>
      </c>
      <c r="M23" s="158">
        <v>49.824166666666663</v>
      </c>
      <c r="N23" s="159">
        <v>40.054722222222217</v>
      </c>
    </row>
    <row r="24" spans="2:17" ht="15" customHeight="1" x14ac:dyDescent="0.3">
      <c r="B24" s="3" t="s">
        <v>77</v>
      </c>
      <c r="C24" s="157">
        <v>152.01255555555556</v>
      </c>
      <c r="D24" s="157">
        <v>101.11</v>
      </c>
      <c r="E24" s="157">
        <v>79.28</v>
      </c>
      <c r="F24" s="157">
        <v>18.96</v>
      </c>
      <c r="G24" s="157">
        <v>1.31</v>
      </c>
      <c r="H24" s="157">
        <v>0.69</v>
      </c>
      <c r="I24" s="157">
        <v>0.26</v>
      </c>
      <c r="J24" s="157">
        <v>0.09</v>
      </c>
      <c r="K24" s="22">
        <v>0.03</v>
      </c>
      <c r="L24" s="22">
        <v>0</v>
      </c>
      <c r="M24" s="22">
        <v>0</v>
      </c>
      <c r="N24" s="31">
        <v>0</v>
      </c>
    </row>
    <row r="25" spans="2:17" ht="15" customHeight="1" thickBot="1" x14ac:dyDescent="0.35">
      <c r="B25" s="20" t="s">
        <v>78</v>
      </c>
      <c r="C25" s="32">
        <f>SUM(C23:C24)</f>
        <v>320.04700000000003</v>
      </c>
      <c r="D25" s="32">
        <f t="shared" ref="D25:N25" si="0">SUM(D23:D24)</f>
        <v>273.05222222222221</v>
      </c>
      <c r="E25" s="32">
        <f t="shared" si="0"/>
        <v>235.5911111111111</v>
      </c>
      <c r="F25" s="32">
        <f t="shared" si="0"/>
        <v>148.89361111111111</v>
      </c>
      <c r="G25" s="32">
        <f t="shared" si="0"/>
        <v>111.70472222222223</v>
      </c>
      <c r="H25" s="32">
        <f t="shared" si="0"/>
        <v>110.10777777777777</v>
      </c>
      <c r="I25" s="32">
        <f t="shared" si="0"/>
        <v>104.79305555555555</v>
      </c>
      <c r="J25" s="32">
        <f t="shared" si="0"/>
        <v>89.968888888888884</v>
      </c>
      <c r="K25" s="32">
        <f t="shared" si="0"/>
        <v>76.231666666666669</v>
      </c>
      <c r="L25" s="32">
        <f t="shared" si="0"/>
        <v>62.524444444444441</v>
      </c>
      <c r="M25" s="32">
        <f t="shared" si="0"/>
        <v>49.824166666666663</v>
      </c>
      <c r="N25" s="33">
        <f t="shared" si="0"/>
        <v>40.054722222222217</v>
      </c>
    </row>
    <row r="26" spans="2:17" ht="15" customHeight="1" x14ac:dyDescent="0.3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7" ht="15" customHeight="1" x14ac:dyDescent="0.3"/>
    <row r="28" spans="2:17" ht="15" customHeight="1" x14ac:dyDescent="0.3"/>
    <row r="29" spans="2:17" ht="15" customHeight="1" x14ac:dyDescent="0.3"/>
    <row r="30" spans="2:17" ht="15" customHeight="1" x14ac:dyDescent="0.3"/>
    <row r="31" spans="2:17" ht="15" customHeight="1" x14ac:dyDescent="0.3"/>
    <row r="32" spans="2:17" ht="15" customHeight="1" x14ac:dyDescent="0.3">
      <c r="G32" s="5"/>
      <c r="H32" s="5"/>
      <c r="I32" s="5"/>
      <c r="J32" s="5"/>
    </row>
    <row r="33" spans="2:10" ht="15" customHeight="1" x14ac:dyDescent="0.3">
      <c r="G33" s="5"/>
      <c r="H33" s="5"/>
      <c r="I33" s="5"/>
      <c r="J33" s="5"/>
    </row>
    <row r="34" spans="2:10" x14ac:dyDescent="0.3">
      <c r="G34" s="5"/>
      <c r="H34" s="5"/>
      <c r="I34" s="5"/>
      <c r="J34" s="5"/>
    </row>
    <row r="35" spans="2:10" x14ac:dyDescent="0.3">
      <c r="G35" s="5"/>
      <c r="H35" s="5"/>
      <c r="I35" s="5"/>
      <c r="J35" s="5"/>
    </row>
    <row r="36" spans="2:10" x14ac:dyDescent="0.3">
      <c r="G36" s="5"/>
      <c r="H36" s="5"/>
      <c r="I36" s="5"/>
      <c r="J36" s="5"/>
    </row>
    <row r="37" spans="2:10" x14ac:dyDescent="0.3">
      <c r="G37" s="5"/>
      <c r="H37" s="5"/>
      <c r="I37" s="5"/>
      <c r="J37" s="5"/>
    </row>
    <row r="38" spans="2:10" x14ac:dyDescent="0.3">
      <c r="G38" s="5"/>
      <c r="H38" s="5"/>
      <c r="I38" s="5"/>
      <c r="J38" s="5"/>
    </row>
    <row r="39" spans="2:10" x14ac:dyDescent="0.3">
      <c r="G39" s="5"/>
      <c r="H39" s="5"/>
      <c r="I39" s="5"/>
      <c r="J39" s="5"/>
    </row>
    <row r="40" spans="2:10" x14ac:dyDescent="0.3">
      <c r="G40" s="5"/>
      <c r="H40" s="5"/>
      <c r="I40" s="5"/>
      <c r="J40" s="5"/>
    </row>
    <row r="41" spans="2:10" x14ac:dyDescent="0.3">
      <c r="G41" s="5"/>
      <c r="H41" s="5"/>
      <c r="I41" s="5"/>
      <c r="J41" s="5"/>
    </row>
    <row r="43" spans="2:10" x14ac:dyDescent="0.3">
      <c r="B43" s="75"/>
    </row>
  </sheetData>
  <hyperlinks>
    <hyperlink ref="Q1" location="Content!A1" display="Content" xr:uid="{F812E392-F2D3-45B4-B056-441C4171A0E0}"/>
  </hyperlinks>
  <pageMargins left="0.7" right="0.7" top="0.75" bottom="0.75" header="0.3" footer="0.3"/>
  <pageSetup paperSize="9" scale="36" orientation="landscape" horizontalDpi="300" verticalDpi="300" r:id="rId1"/>
  <ignoredErrors>
    <ignoredError sqref="C25:N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12B8-E7BB-46A2-9A2B-0C25213EA128}">
  <sheetPr>
    <tabColor theme="6"/>
    <pageSetUpPr fitToPage="1"/>
  </sheetPr>
  <dimension ref="B1:M30"/>
  <sheetViews>
    <sheetView showGridLines="0" zoomScaleNormal="100" workbookViewId="0">
      <selection activeCell="I1" sqref="I1"/>
    </sheetView>
  </sheetViews>
  <sheetFormatPr defaultColWidth="9.109375" defaultRowHeight="14.4" x14ac:dyDescent="0.3"/>
  <cols>
    <col min="1" max="1" width="1.6640625" style="13" customWidth="1"/>
    <col min="2" max="2" width="7.6640625" style="13" customWidth="1"/>
    <col min="3" max="4" width="16.5546875" style="13" customWidth="1"/>
    <col min="5" max="5" width="16.109375" style="13" customWidth="1"/>
    <col min="6" max="7" width="12" style="13" customWidth="1"/>
    <col min="8" max="8" width="9.109375" style="13"/>
    <col min="9" max="9" width="12.109375" style="13" customWidth="1"/>
    <col min="10" max="12" width="9.109375" style="13"/>
    <col min="13" max="13" width="9.5546875" style="13" bestFit="1" customWidth="1"/>
    <col min="14" max="16384" width="9.109375" style="13"/>
  </cols>
  <sheetData>
    <row r="1" spans="2:13" ht="15" customHeight="1" x14ac:dyDescent="0.4">
      <c r="B1" s="1"/>
      <c r="I1" s="11" t="s">
        <v>25</v>
      </c>
      <c r="L1" s="11"/>
    </row>
    <row r="2" spans="2:13" ht="15" customHeight="1" x14ac:dyDescent="0.4">
      <c r="B2" s="1"/>
      <c r="L2" s="11"/>
      <c r="M2" s="11"/>
    </row>
    <row r="3" spans="2:13" ht="15" customHeight="1" x14ac:dyDescent="0.4">
      <c r="B3" s="1"/>
      <c r="L3" s="11"/>
      <c r="M3" s="11"/>
    </row>
    <row r="4" spans="2:13" ht="15" customHeight="1" x14ac:dyDescent="0.4">
      <c r="B4" s="1"/>
      <c r="L4" s="11"/>
      <c r="M4" s="11"/>
    </row>
    <row r="5" spans="2:13" ht="15" customHeight="1" x14ac:dyDescent="0.4">
      <c r="B5" s="1"/>
      <c r="L5" s="11"/>
      <c r="M5" s="11"/>
    </row>
    <row r="6" spans="2:13" ht="15" customHeight="1" x14ac:dyDescent="0.4">
      <c r="B6" s="1"/>
      <c r="L6" s="11"/>
      <c r="M6" s="11"/>
    </row>
    <row r="7" spans="2:13" ht="15" customHeight="1" x14ac:dyDescent="0.4">
      <c r="B7" s="1"/>
      <c r="L7" s="11"/>
      <c r="M7" s="11"/>
    </row>
    <row r="8" spans="2:13" ht="15" customHeight="1" x14ac:dyDescent="0.4">
      <c r="B8" s="1"/>
      <c r="L8" s="11"/>
      <c r="M8" s="11"/>
    </row>
    <row r="9" spans="2:13" ht="15" customHeight="1" x14ac:dyDescent="0.4">
      <c r="B9" s="1"/>
      <c r="L9" s="11"/>
      <c r="M9" s="11"/>
    </row>
    <row r="10" spans="2:13" ht="15" customHeight="1" x14ac:dyDescent="0.4">
      <c r="B10" s="1"/>
      <c r="L10" s="11"/>
      <c r="M10" s="11"/>
    </row>
    <row r="11" spans="2:13" ht="15" customHeight="1" x14ac:dyDescent="0.4">
      <c r="B11" s="1"/>
      <c r="L11" s="11"/>
      <c r="M11" s="11"/>
    </row>
    <row r="12" spans="2:13" ht="15" customHeight="1" x14ac:dyDescent="0.4">
      <c r="B12" s="1"/>
      <c r="L12" s="11"/>
      <c r="M12" s="11"/>
    </row>
    <row r="13" spans="2:13" ht="15" customHeight="1" x14ac:dyDescent="0.4">
      <c r="B13" s="1"/>
      <c r="L13" s="11"/>
      <c r="M13" s="11"/>
    </row>
    <row r="14" spans="2:13" ht="15" customHeight="1" x14ac:dyDescent="0.4">
      <c r="B14" s="1"/>
      <c r="L14" s="11"/>
      <c r="M14" s="11"/>
    </row>
    <row r="15" spans="2:13" ht="15" customHeight="1" x14ac:dyDescent="0.4">
      <c r="B15" s="1"/>
      <c r="L15" s="11"/>
      <c r="M15" s="11"/>
    </row>
    <row r="16" spans="2:13" ht="15" customHeight="1" x14ac:dyDescent="0.4">
      <c r="B16" s="1"/>
      <c r="L16" s="11"/>
      <c r="M16" s="11"/>
    </row>
    <row r="17" spans="2:13" ht="15" customHeight="1" x14ac:dyDescent="0.4">
      <c r="B17" s="1"/>
      <c r="L17" s="11"/>
      <c r="M17" s="11"/>
    </row>
    <row r="18" spans="2:13" ht="15" customHeight="1" x14ac:dyDescent="0.4">
      <c r="B18" s="1"/>
      <c r="L18" s="11"/>
      <c r="M18" s="11"/>
    </row>
    <row r="19" spans="2:13" ht="15" customHeight="1" x14ac:dyDescent="0.4">
      <c r="B19" s="1"/>
      <c r="L19" s="11"/>
      <c r="M19" s="11"/>
    </row>
    <row r="20" spans="2:13" ht="15" customHeight="1" x14ac:dyDescent="0.4">
      <c r="B20" s="1"/>
      <c r="L20" s="11"/>
      <c r="M20" s="11"/>
    </row>
    <row r="21" spans="2:13" ht="15" customHeight="1" thickBot="1" x14ac:dyDescent="0.45">
      <c r="B21" s="1"/>
      <c r="L21" s="11"/>
      <c r="M21" s="11"/>
    </row>
    <row r="22" spans="2:13" ht="15" customHeight="1" thickBot="1" x14ac:dyDescent="0.35">
      <c r="B22" s="12" t="s">
        <v>42</v>
      </c>
      <c r="C22" s="61">
        <v>2020</v>
      </c>
      <c r="D22" s="61">
        <v>2025</v>
      </c>
      <c r="E22" s="62">
        <v>2030</v>
      </c>
      <c r="F22" s="54"/>
      <c r="G22" s="54"/>
    </row>
    <row r="23" spans="2:13" ht="15" customHeight="1" x14ac:dyDescent="0.3">
      <c r="B23" s="43" t="s">
        <v>28</v>
      </c>
      <c r="C23" s="90">
        <v>0.30867123047217837</v>
      </c>
      <c r="D23" s="91">
        <v>1.9247743019674479</v>
      </c>
      <c r="E23" s="92">
        <v>3.5408773734627177</v>
      </c>
      <c r="F23" s="54"/>
      <c r="G23" s="54"/>
    </row>
    <row r="24" spans="2:13" ht="15" customHeight="1" x14ac:dyDescent="0.3">
      <c r="B24" s="39" t="s">
        <v>29</v>
      </c>
      <c r="C24" s="93">
        <v>0.30867123047217837</v>
      </c>
      <c r="D24" s="94">
        <v>19.538888888888888</v>
      </c>
      <c r="E24" s="95">
        <v>29.308333333333334</v>
      </c>
      <c r="F24" s="54"/>
      <c r="G24" s="54"/>
    </row>
    <row r="25" spans="2:13" ht="15" customHeight="1" thickBot="1" x14ac:dyDescent="0.35">
      <c r="B25" s="99" t="s">
        <v>30</v>
      </c>
      <c r="C25" s="96">
        <v>0.30867123047217837</v>
      </c>
      <c r="D25" s="97">
        <v>1.9247743019674479</v>
      </c>
      <c r="E25" s="98">
        <v>3.5408773734627177</v>
      </c>
      <c r="F25" s="54"/>
      <c r="G25" s="54"/>
    </row>
    <row r="26" spans="2:13" ht="15" customHeight="1" x14ac:dyDescent="0.3"/>
    <row r="27" spans="2:13" ht="15" customHeight="1" x14ac:dyDescent="0.3"/>
    <row r="28" spans="2:13" ht="15" customHeight="1" x14ac:dyDescent="0.3"/>
    <row r="29" spans="2:13" ht="15" customHeight="1" x14ac:dyDescent="0.3"/>
    <row r="30" spans="2:13" ht="15" customHeight="1" x14ac:dyDescent="0.3"/>
  </sheetData>
  <hyperlinks>
    <hyperlink ref="I1" location="Content!A1" display="Content" xr:uid="{1625C6FD-D616-4966-81C1-37BEE870D701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6AC1-49C0-49D3-806B-F1B3952C112F}">
  <sheetPr>
    <tabColor theme="6"/>
    <pageSetUpPr fitToPage="1"/>
  </sheetPr>
  <dimension ref="B1:O25"/>
  <sheetViews>
    <sheetView showGridLines="0" zoomScaleNormal="100" workbookViewId="0">
      <selection activeCell="O1" sqref="O1"/>
    </sheetView>
  </sheetViews>
  <sheetFormatPr defaultColWidth="9.109375" defaultRowHeight="14.4" x14ac:dyDescent="0.3"/>
  <cols>
    <col min="1" max="1" width="2.109375" style="13" customWidth="1"/>
    <col min="2" max="2" width="6.6640625" style="13" customWidth="1"/>
    <col min="3" max="3" width="16.77734375" style="13" customWidth="1"/>
    <col min="4" max="5" width="16.6640625" style="13" customWidth="1"/>
    <col min="6" max="7" width="12" style="13" customWidth="1"/>
    <col min="8" max="8" width="9.109375" style="13"/>
    <col min="9" max="9" width="12.109375" style="13" customWidth="1"/>
    <col min="10" max="12" width="9.109375" style="13"/>
    <col min="13" max="13" width="6.44140625" style="13" bestFit="1" customWidth="1"/>
    <col min="14" max="15" width="9.109375" style="13"/>
    <col min="16" max="16" width="11.6640625" style="13" customWidth="1"/>
    <col min="17" max="17" width="9.5546875" style="13" bestFit="1" customWidth="1"/>
    <col min="18" max="16384" width="9.109375" style="13"/>
  </cols>
  <sheetData>
    <row r="1" spans="15:15" x14ac:dyDescent="0.3">
      <c r="O1" s="11" t="s">
        <v>25</v>
      </c>
    </row>
    <row r="21" spans="2:7" ht="15" thickBot="1" x14ac:dyDescent="0.35"/>
    <row r="22" spans="2:7" ht="15" thickBot="1" x14ac:dyDescent="0.35">
      <c r="B22" s="12" t="s">
        <v>42</v>
      </c>
      <c r="C22" s="61">
        <v>2020</v>
      </c>
      <c r="D22" s="61">
        <v>2025</v>
      </c>
      <c r="E22" s="62">
        <v>2030</v>
      </c>
      <c r="F22" s="54"/>
      <c r="G22" s="54"/>
    </row>
    <row r="23" spans="2:7" x14ac:dyDescent="0.3">
      <c r="B23" s="43" t="s">
        <v>28</v>
      </c>
      <c r="C23" s="90">
        <v>0</v>
      </c>
      <c r="D23" s="91">
        <v>0</v>
      </c>
      <c r="E23" s="92">
        <v>0</v>
      </c>
      <c r="F23" s="54"/>
      <c r="G23" s="54"/>
    </row>
    <row r="24" spans="2:7" x14ac:dyDescent="0.3">
      <c r="B24" s="39" t="s">
        <v>29</v>
      </c>
      <c r="C24" s="93">
        <v>0</v>
      </c>
      <c r="D24" s="94">
        <v>0</v>
      </c>
      <c r="E24" s="95">
        <v>0</v>
      </c>
      <c r="F24" s="54"/>
      <c r="G24" s="54"/>
    </row>
    <row r="25" spans="2:7" ht="15" thickBot="1" x14ac:dyDescent="0.35">
      <c r="B25" s="99" t="s">
        <v>30</v>
      </c>
      <c r="C25" s="96">
        <v>0</v>
      </c>
      <c r="D25" s="97">
        <v>1.1972729966273998</v>
      </c>
      <c r="E25" s="98">
        <v>8.3809109763917995</v>
      </c>
      <c r="F25" s="54"/>
      <c r="G25" s="54"/>
    </row>
  </sheetData>
  <hyperlinks>
    <hyperlink ref="O1" location="Content!A1" display="Content" xr:uid="{92F07588-F35C-4984-97A1-1A71012EFC2F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6947-6666-4A30-868A-68102F4B9A75}">
  <sheetPr>
    <tabColor theme="6"/>
    <pageSetUpPr fitToPage="1"/>
  </sheetPr>
  <dimension ref="A1:H45"/>
  <sheetViews>
    <sheetView showGridLines="0" zoomScaleNormal="100" workbookViewId="0">
      <selection activeCell="H1" sqref="H1"/>
    </sheetView>
  </sheetViews>
  <sheetFormatPr defaultColWidth="9.109375" defaultRowHeight="14.4" x14ac:dyDescent="0.3"/>
  <cols>
    <col min="1" max="1" width="17.109375" style="13" customWidth="1"/>
    <col min="2" max="2" width="24.77734375" style="13" customWidth="1"/>
    <col min="3" max="3" width="25.33203125" style="13" customWidth="1"/>
    <col min="4" max="4" width="25.5546875" style="13" customWidth="1"/>
    <col min="5" max="5" width="25.44140625" style="13" customWidth="1"/>
    <col min="6" max="15" width="9.109375" style="13"/>
    <col min="16" max="16" width="9.5546875" style="13" bestFit="1" customWidth="1"/>
    <col min="17" max="16384" width="9.109375" style="13"/>
  </cols>
  <sheetData>
    <row r="1" spans="8:8" x14ac:dyDescent="0.3">
      <c r="H1" s="11" t="s">
        <v>25</v>
      </c>
    </row>
    <row r="21" spans="1:5" ht="15" thickBot="1" x14ac:dyDescent="0.35"/>
    <row r="22" spans="1:5" ht="15" thickBot="1" x14ac:dyDescent="0.35">
      <c r="A22" s="12" t="s">
        <v>42</v>
      </c>
      <c r="B22" s="61">
        <v>2020</v>
      </c>
      <c r="C22" s="61" t="s">
        <v>37</v>
      </c>
      <c r="D22" s="61" t="s">
        <v>34</v>
      </c>
      <c r="E22" s="62" t="s">
        <v>40</v>
      </c>
    </row>
    <row r="23" spans="1:5" x14ac:dyDescent="0.3">
      <c r="A23" s="19" t="s">
        <v>79</v>
      </c>
      <c r="B23" s="103">
        <v>273.05222222222221</v>
      </c>
      <c r="C23" s="104">
        <v>40.054722222222217</v>
      </c>
      <c r="D23" s="104">
        <v>40.054722222222217</v>
      </c>
      <c r="E23" s="105">
        <v>40.054722222222217</v>
      </c>
    </row>
    <row r="24" spans="1:5" x14ac:dyDescent="0.3">
      <c r="A24" s="3" t="s">
        <v>80</v>
      </c>
      <c r="B24" s="209">
        <v>0.30867123047217837</v>
      </c>
      <c r="C24" s="209">
        <v>3.5408773734627177</v>
      </c>
      <c r="D24" s="209">
        <v>29.308333333333334</v>
      </c>
      <c r="E24" s="106">
        <v>3.1862641916867109</v>
      </c>
    </row>
    <row r="25" spans="1:5" x14ac:dyDescent="0.3">
      <c r="A25" s="3" t="s">
        <v>81</v>
      </c>
      <c r="B25" s="209">
        <v>0</v>
      </c>
      <c r="C25" s="209">
        <v>0</v>
      </c>
      <c r="D25" s="209">
        <v>0</v>
      </c>
      <c r="E25" s="106">
        <v>8.3809109763917995</v>
      </c>
    </row>
    <row r="26" spans="1:5" ht="15" thickBot="1" x14ac:dyDescent="0.35">
      <c r="A26" s="20" t="s">
        <v>48</v>
      </c>
      <c r="B26" s="108">
        <f>SUM(B23:B25)</f>
        <v>273.36089345269437</v>
      </c>
      <c r="C26" s="108">
        <f t="shared" ref="C26:E26" si="0">SUM(C23:C25)</f>
        <v>43.595599595684938</v>
      </c>
      <c r="D26" s="108">
        <f t="shared" si="0"/>
        <v>69.363055555555547</v>
      </c>
      <c r="E26" s="109">
        <f t="shared" si="0"/>
        <v>51.621897390300731</v>
      </c>
    </row>
    <row r="27" spans="1:5" x14ac:dyDescent="0.3">
      <c r="A27" s="5"/>
      <c r="B27" s="6"/>
      <c r="C27" s="6"/>
      <c r="D27" s="6"/>
      <c r="E27" s="6"/>
    </row>
    <row r="33" spans="1:5" x14ac:dyDescent="0.3">
      <c r="E33" s="5"/>
    </row>
    <row r="34" spans="1:5" x14ac:dyDescent="0.3">
      <c r="E34" s="5"/>
    </row>
    <row r="35" spans="1:5" x14ac:dyDescent="0.3">
      <c r="E35" s="5"/>
    </row>
    <row r="36" spans="1:5" x14ac:dyDescent="0.3">
      <c r="E36" s="5"/>
    </row>
    <row r="37" spans="1:5" x14ac:dyDescent="0.3">
      <c r="E37" s="5"/>
    </row>
    <row r="38" spans="1:5" x14ac:dyDescent="0.3">
      <c r="E38" s="5"/>
    </row>
    <row r="39" spans="1:5" x14ac:dyDescent="0.3">
      <c r="E39" s="5"/>
    </row>
    <row r="40" spans="1:5" x14ac:dyDescent="0.3">
      <c r="E40" s="5"/>
    </row>
    <row r="41" spans="1:5" x14ac:dyDescent="0.3">
      <c r="E41" s="5"/>
    </row>
    <row r="42" spans="1:5" x14ac:dyDescent="0.3">
      <c r="E42" s="5"/>
    </row>
    <row r="45" spans="1:5" x14ac:dyDescent="0.3">
      <c r="A45" s="74"/>
    </row>
  </sheetData>
  <hyperlinks>
    <hyperlink ref="H1" location="Content!A1" display="Content" xr:uid="{90BED007-FFE6-4F1A-B99D-11D9CA5EF0CE}"/>
  </hyperlinks>
  <pageMargins left="0.7" right="0.7" top="0.75" bottom="0.75" header="0.3" footer="0.3"/>
  <pageSetup paperSize="9" scale="36" orientation="landscape" horizontalDpi="300" verticalDpi="300" r:id="rId1"/>
  <ignoredErrors>
    <ignoredError sqref="B2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F0F2-49B9-485F-8790-A9D89DF71927}">
  <sheetPr>
    <tabColor theme="6"/>
    <pageSetUpPr fitToPage="1"/>
  </sheetPr>
  <dimension ref="A1:I26"/>
  <sheetViews>
    <sheetView showGridLines="0" zoomScaleNormal="100" workbookViewId="0">
      <selection activeCell="I1" sqref="I1"/>
    </sheetView>
  </sheetViews>
  <sheetFormatPr defaultColWidth="9.109375" defaultRowHeight="14.4" x14ac:dyDescent="0.3"/>
  <cols>
    <col min="1" max="1" width="12.5546875" style="13" customWidth="1"/>
    <col min="2" max="2" width="25" style="13" customWidth="1"/>
    <col min="3" max="3" width="24.109375" style="13" customWidth="1"/>
    <col min="4" max="5" width="12" style="13" customWidth="1"/>
    <col min="6" max="13" width="9.109375" style="13"/>
    <col min="14" max="14" width="9.5546875" style="13" bestFit="1" customWidth="1"/>
    <col min="15" max="16384" width="9.109375" style="13"/>
  </cols>
  <sheetData>
    <row r="1" spans="9:9" x14ac:dyDescent="0.3">
      <c r="I1" s="11" t="s">
        <v>25</v>
      </c>
    </row>
    <row r="21" spans="1:5" ht="21.6" thickBot="1" x14ac:dyDescent="0.45">
      <c r="A21" s="1"/>
    </row>
    <row r="22" spans="1:5" ht="15" thickBot="1" x14ac:dyDescent="0.35">
      <c r="A22" s="12" t="s">
        <v>42</v>
      </c>
      <c r="B22" s="180">
        <v>2020</v>
      </c>
      <c r="C22" s="162" t="s">
        <v>40</v>
      </c>
      <c r="D22" s="54"/>
      <c r="E22" s="54"/>
    </row>
    <row r="23" spans="1:5" x14ac:dyDescent="0.3">
      <c r="A23" s="2" t="s">
        <v>82</v>
      </c>
      <c r="B23" s="63">
        <v>0</v>
      </c>
      <c r="C23" s="37">
        <v>11.83333</v>
      </c>
      <c r="D23" s="54"/>
      <c r="E23" s="54"/>
    </row>
    <row r="24" spans="1:5" x14ac:dyDescent="0.3">
      <c r="A24" s="3" t="s">
        <v>83</v>
      </c>
      <c r="B24" s="64">
        <v>0</v>
      </c>
      <c r="C24" s="35">
        <v>8.3809086391799994</v>
      </c>
      <c r="D24" s="54"/>
      <c r="E24" s="54"/>
    </row>
    <row r="25" spans="1:5" x14ac:dyDescent="0.3">
      <c r="A25" s="3" t="s">
        <v>84</v>
      </c>
      <c r="B25" s="64">
        <v>59.166649999999997</v>
      </c>
      <c r="C25" s="35">
        <v>61.731571610819998</v>
      </c>
      <c r="D25" s="54"/>
      <c r="E25" s="54"/>
    </row>
    <row r="26" spans="1:5" ht="15" thickBot="1" x14ac:dyDescent="0.35">
      <c r="A26" s="20" t="s">
        <v>48</v>
      </c>
      <c r="B26" s="60">
        <f>SUM(B23:B25)</f>
        <v>59.166649999999997</v>
      </c>
      <c r="C26" s="57">
        <f>SUM(C23:C25)</f>
        <v>81.945810249999994</v>
      </c>
      <c r="D26" s="54"/>
      <c r="E26" s="54"/>
    </row>
  </sheetData>
  <hyperlinks>
    <hyperlink ref="I1" location="Content!A1" display="Content" xr:uid="{EA6BE6CF-1B70-4B30-833C-9EEA92FD744C}"/>
  </hyperlinks>
  <pageMargins left="0.7" right="0.7" top="0.75" bottom="0.75" header="0.3" footer="0.3"/>
  <pageSetup paperSize="9" scale="36" orientation="landscape" horizontalDpi="300" verticalDpi="300" r:id="rId1"/>
  <ignoredErrors>
    <ignoredError sqref="B26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F6DB-0658-458F-B5BB-CFBB16142618}">
  <sheetPr>
    <tabColor theme="6"/>
    <pageSetUpPr fitToPage="1"/>
  </sheetPr>
  <dimension ref="B1:O44"/>
  <sheetViews>
    <sheetView showGridLines="0" zoomScaleNormal="100" workbookViewId="0">
      <selection activeCell="J1" sqref="J1"/>
    </sheetView>
  </sheetViews>
  <sheetFormatPr defaultColWidth="9.109375" defaultRowHeight="14.4" x14ac:dyDescent="0.3"/>
  <cols>
    <col min="1" max="1" width="3.109375" style="13" customWidth="1"/>
    <col min="2" max="2" width="10.33203125" style="13" customWidth="1"/>
    <col min="3" max="4" width="17" style="13" customWidth="1"/>
    <col min="5" max="5" width="16.44140625" style="13" customWidth="1"/>
    <col min="6" max="6" width="16.5546875" style="13" customWidth="1"/>
    <col min="7" max="7" width="17.21875" style="13" customWidth="1"/>
    <col min="8" max="8" width="17.109375" style="13" customWidth="1"/>
    <col min="9" max="16384" width="9.109375" style="13"/>
  </cols>
  <sheetData>
    <row r="1" spans="2:15" ht="15" customHeight="1" x14ac:dyDescent="0.4">
      <c r="B1" s="1"/>
      <c r="J1" s="11" t="s">
        <v>25</v>
      </c>
    </row>
    <row r="2" spans="2:15" ht="15" customHeight="1" x14ac:dyDescent="0.4">
      <c r="B2" s="1"/>
      <c r="O2" s="11"/>
    </row>
    <row r="3" spans="2:15" ht="15" customHeight="1" x14ac:dyDescent="0.4">
      <c r="B3" s="1"/>
      <c r="O3" s="11"/>
    </row>
    <row r="4" spans="2:15" ht="15" customHeight="1" x14ac:dyDescent="0.4">
      <c r="B4" s="1"/>
      <c r="O4" s="11"/>
    </row>
    <row r="5" spans="2:15" ht="15" customHeight="1" x14ac:dyDescent="0.4">
      <c r="B5" s="1"/>
      <c r="O5" s="11"/>
    </row>
    <row r="6" spans="2:15" ht="15" customHeight="1" x14ac:dyDescent="0.4">
      <c r="B6" s="1"/>
      <c r="O6" s="11"/>
    </row>
    <row r="7" spans="2:15" ht="15" customHeight="1" x14ac:dyDescent="0.4">
      <c r="B7" s="1"/>
      <c r="O7" s="11"/>
    </row>
    <row r="8" spans="2:15" ht="15" customHeight="1" x14ac:dyDescent="0.4">
      <c r="B8" s="1"/>
      <c r="O8" s="11"/>
    </row>
    <row r="9" spans="2:15" ht="15" customHeight="1" x14ac:dyDescent="0.4">
      <c r="B9" s="1"/>
      <c r="O9" s="11"/>
    </row>
    <row r="10" spans="2:15" ht="15" customHeight="1" x14ac:dyDescent="0.4">
      <c r="B10" s="1"/>
      <c r="O10" s="11"/>
    </row>
    <row r="11" spans="2:15" ht="15" customHeight="1" x14ac:dyDescent="0.4">
      <c r="B11" s="1"/>
      <c r="O11" s="11"/>
    </row>
    <row r="12" spans="2:15" ht="15" customHeight="1" x14ac:dyDescent="0.4">
      <c r="B12" s="1"/>
      <c r="O12" s="11"/>
    </row>
    <row r="13" spans="2:15" ht="15" customHeight="1" x14ac:dyDescent="0.4">
      <c r="B13" s="1"/>
      <c r="O13" s="11"/>
    </row>
    <row r="14" spans="2:15" ht="15" customHeight="1" x14ac:dyDescent="0.4">
      <c r="B14" s="1"/>
      <c r="O14" s="11"/>
    </row>
    <row r="15" spans="2:15" ht="15" customHeight="1" x14ac:dyDescent="0.4">
      <c r="B15" s="1"/>
      <c r="O15" s="11"/>
    </row>
    <row r="16" spans="2:15" ht="15" customHeight="1" x14ac:dyDescent="0.4">
      <c r="B16" s="1"/>
      <c r="O16" s="11"/>
    </row>
    <row r="17" spans="2:15" ht="15" customHeight="1" x14ac:dyDescent="0.4">
      <c r="B17" s="1"/>
      <c r="O17" s="11"/>
    </row>
    <row r="18" spans="2:15" ht="15" customHeight="1" x14ac:dyDescent="0.4">
      <c r="B18" s="1"/>
      <c r="O18" s="11"/>
    </row>
    <row r="19" spans="2:15" ht="15" customHeight="1" x14ac:dyDescent="0.4">
      <c r="B19" s="1"/>
      <c r="O19" s="11"/>
    </row>
    <row r="20" spans="2:15" ht="15" customHeight="1" x14ac:dyDescent="0.4">
      <c r="B20" s="1"/>
      <c r="O20" s="11"/>
    </row>
    <row r="21" spans="2:15" ht="15" customHeight="1" thickBot="1" x14ac:dyDescent="0.45">
      <c r="B21" s="1"/>
    </row>
    <row r="22" spans="2:15" ht="15" customHeight="1" thickBot="1" x14ac:dyDescent="0.35">
      <c r="B22" s="197" t="s">
        <v>42</v>
      </c>
      <c r="C22" s="61">
        <v>2020</v>
      </c>
      <c r="D22" s="61" t="s">
        <v>85</v>
      </c>
      <c r="E22" s="61" t="s">
        <v>86</v>
      </c>
      <c r="F22" s="61" t="s">
        <v>87</v>
      </c>
      <c r="G22" s="61" t="s">
        <v>88</v>
      </c>
      <c r="H22" s="62" t="s">
        <v>89</v>
      </c>
    </row>
    <row r="23" spans="2:15" ht="15" customHeight="1" x14ac:dyDescent="0.3">
      <c r="B23" s="46" t="s">
        <v>90</v>
      </c>
      <c r="C23" s="46">
        <v>161</v>
      </c>
      <c r="D23" s="44">
        <v>189</v>
      </c>
      <c r="E23" s="44">
        <v>179</v>
      </c>
      <c r="F23" s="44">
        <v>195</v>
      </c>
      <c r="G23" s="44">
        <v>229</v>
      </c>
      <c r="H23" s="45">
        <v>179</v>
      </c>
    </row>
    <row r="24" spans="2:15" ht="15" customHeight="1" x14ac:dyDescent="0.3">
      <c r="B24" s="47" t="s">
        <v>91</v>
      </c>
      <c r="C24" s="47">
        <v>752</v>
      </c>
      <c r="D24" s="30">
        <v>813</v>
      </c>
      <c r="E24" s="30">
        <v>731</v>
      </c>
      <c r="F24" s="30">
        <v>812</v>
      </c>
      <c r="G24" s="30">
        <v>768</v>
      </c>
      <c r="H24" s="40">
        <v>642</v>
      </c>
    </row>
    <row r="25" spans="2:15" ht="15" customHeight="1" x14ac:dyDescent="0.3">
      <c r="B25" s="47" t="s">
        <v>92</v>
      </c>
      <c r="C25" s="47">
        <v>429</v>
      </c>
      <c r="D25" s="30">
        <v>450</v>
      </c>
      <c r="E25" s="30">
        <v>432</v>
      </c>
      <c r="F25" s="30">
        <v>495</v>
      </c>
      <c r="G25" s="30">
        <v>404</v>
      </c>
      <c r="H25" s="40">
        <v>429</v>
      </c>
    </row>
    <row r="26" spans="2:15" ht="15" customHeight="1" x14ac:dyDescent="0.3">
      <c r="B26" s="47" t="s">
        <v>93</v>
      </c>
      <c r="C26" s="47">
        <v>48</v>
      </c>
      <c r="D26" s="30">
        <v>60</v>
      </c>
      <c r="E26" s="30">
        <v>55</v>
      </c>
      <c r="F26" s="30">
        <v>65</v>
      </c>
      <c r="G26" s="30">
        <v>51</v>
      </c>
      <c r="H26" s="40">
        <v>55</v>
      </c>
    </row>
    <row r="27" spans="2:15" ht="15" customHeight="1" x14ac:dyDescent="0.3">
      <c r="B27" s="47" t="s">
        <v>94</v>
      </c>
      <c r="C27" s="47">
        <v>9</v>
      </c>
      <c r="D27" s="30">
        <v>9</v>
      </c>
      <c r="E27" s="30">
        <v>9</v>
      </c>
      <c r="F27" s="30">
        <v>9</v>
      </c>
      <c r="G27" s="30">
        <v>12</v>
      </c>
      <c r="H27" s="40">
        <v>8</v>
      </c>
    </row>
    <row r="28" spans="2:15" ht="15" customHeight="1" x14ac:dyDescent="0.3">
      <c r="B28" s="47" t="s">
        <v>95</v>
      </c>
      <c r="C28" s="47">
        <v>776</v>
      </c>
      <c r="D28" s="30">
        <v>809</v>
      </c>
      <c r="E28" s="30">
        <v>771</v>
      </c>
      <c r="F28" s="30">
        <v>758</v>
      </c>
      <c r="G28" s="30">
        <v>705</v>
      </c>
      <c r="H28" s="40">
        <v>747</v>
      </c>
    </row>
    <row r="29" spans="2:15" ht="15" customHeight="1" thickBot="1" x14ac:dyDescent="0.35">
      <c r="B29" s="210" t="s">
        <v>48</v>
      </c>
      <c r="C29" s="48">
        <f>SUM(C23:C28)</f>
        <v>2175</v>
      </c>
      <c r="D29" s="41">
        <f t="shared" ref="D29:H29" si="0">SUM(D23:D28)</f>
        <v>2330</v>
      </c>
      <c r="E29" s="41">
        <f t="shared" si="0"/>
        <v>2177</v>
      </c>
      <c r="F29" s="41">
        <f t="shared" si="0"/>
        <v>2334</v>
      </c>
      <c r="G29" s="41">
        <f t="shared" si="0"/>
        <v>2169</v>
      </c>
      <c r="H29" s="42">
        <f t="shared" si="0"/>
        <v>2060</v>
      </c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39" spans="7:7" x14ac:dyDescent="0.3">
      <c r="G39" s="5"/>
    </row>
    <row r="40" spans="7:7" x14ac:dyDescent="0.3">
      <c r="G40" s="5"/>
    </row>
    <row r="41" spans="7:7" x14ac:dyDescent="0.3">
      <c r="G41" s="5"/>
    </row>
    <row r="42" spans="7:7" x14ac:dyDescent="0.3">
      <c r="G42" s="5"/>
    </row>
    <row r="43" spans="7:7" x14ac:dyDescent="0.3">
      <c r="G43" s="5"/>
    </row>
    <row r="44" spans="7:7" x14ac:dyDescent="0.3">
      <c r="G44" s="5"/>
    </row>
  </sheetData>
  <hyperlinks>
    <hyperlink ref="J1" location="Content!A1" display="Content" xr:uid="{B274ACB9-3EC5-4500-B48F-C7C69B70DF0E}"/>
  </hyperlinks>
  <pageMargins left="0.7" right="0.7" top="0.75" bottom="0.75" header="0.3" footer="0.3"/>
  <pageSetup paperSize="9" scale="36" orientation="landscape" horizontalDpi="300" verticalDpi="300" r:id="rId1"/>
  <ignoredErrors>
    <ignoredError sqref="C29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32CC-B004-4FB7-9E55-9478CF4B2342}">
  <sheetPr>
    <tabColor theme="6"/>
    <pageSetUpPr fitToPage="1"/>
  </sheetPr>
  <dimension ref="B1:O39"/>
  <sheetViews>
    <sheetView showGridLines="0" zoomScaleNormal="100" workbookViewId="0">
      <selection activeCell="O1" sqref="O1"/>
    </sheetView>
  </sheetViews>
  <sheetFormatPr defaultColWidth="9.109375" defaultRowHeight="14.4" x14ac:dyDescent="0.3"/>
  <cols>
    <col min="1" max="1" width="0.77734375" style="13" customWidth="1"/>
    <col min="2" max="2" width="7.5546875" style="13" customWidth="1"/>
    <col min="3" max="13" width="9.44140625" style="13" customWidth="1"/>
    <col min="14" max="16384" width="9.109375" style="13"/>
  </cols>
  <sheetData>
    <row r="1" spans="2:15" ht="15" customHeight="1" x14ac:dyDescent="0.4">
      <c r="B1" s="1"/>
      <c r="E1" s="11"/>
      <c r="O1" s="11" t="s">
        <v>25</v>
      </c>
    </row>
    <row r="2" spans="2:15" ht="15" customHeight="1" x14ac:dyDescent="0.4">
      <c r="B2" s="1"/>
      <c r="E2" s="11"/>
      <c r="O2" s="11"/>
    </row>
    <row r="3" spans="2:15" ht="15" customHeight="1" x14ac:dyDescent="0.4">
      <c r="B3" s="1"/>
      <c r="E3" s="11"/>
      <c r="O3" s="11"/>
    </row>
    <row r="4" spans="2:15" ht="15" customHeight="1" x14ac:dyDescent="0.4">
      <c r="B4" s="1"/>
      <c r="E4" s="11"/>
      <c r="O4" s="11"/>
    </row>
    <row r="5" spans="2:15" ht="15" customHeight="1" x14ac:dyDescent="0.4">
      <c r="B5" s="1"/>
      <c r="E5" s="11"/>
      <c r="O5" s="11"/>
    </row>
    <row r="6" spans="2:15" ht="15" customHeight="1" x14ac:dyDescent="0.4">
      <c r="B6" s="1"/>
      <c r="E6" s="11"/>
      <c r="O6" s="11"/>
    </row>
    <row r="7" spans="2:15" ht="15" customHeight="1" x14ac:dyDescent="0.4">
      <c r="B7" s="1"/>
      <c r="E7" s="11"/>
      <c r="O7" s="11"/>
    </row>
    <row r="8" spans="2:15" ht="15" customHeight="1" x14ac:dyDescent="0.4">
      <c r="B8" s="1"/>
      <c r="E8" s="11"/>
      <c r="O8" s="11"/>
    </row>
    <row r="9" spans="2:15" ht="15" customHeight="1" x14ac:dyDescent="0.4">
      <c r="B9" s="1"/>
      <c r="E9" s="11"/>
      <c r="O9" s="11"/>
    </row>
    <row r="10" spans="2:15" ht="15" customHeight="1" x14ac:dyDescent="0.4">
      <c r="B10" s="1"/>
      <c r="E10" s="11"/>
      <c r="O10" s="11"/>
    </row>
    <row r="11" spans="2:15" ht="15" customHeight="1" x14ac:dyDescent="0.4">
      <c r="B11" s="1"/>
      <c r="E11" s="11"/>
      <c r="O11" s="11"/>
    </row>
    <row r="12" spans="2:15" ht="15" customHeight="1" x14ac:dyDescent="0.4">
      <c r="B12" s="1"/>
      <c r="E12" s="11"/>
      <c r="O12" s="11"/>
    </row>
    <row r="13" spans="2:15" ht="15" customHeight="1" x14ac:dyDescent="0.4">
      <c r="B13" s="1"/>
      <c r="E13" s="11"/>
      <c r="O13" s="11"/>
    </row>
    <row r="14" spans="2:15" ht="15" customHeight="1" x14ac:dyDescent="0.4">
      <c r="B14" s="1"/>
      <c r="E14" s="11"/>
      <c r="O14" s="11"/>
    </row>
    <row r="15" spans="2:15" ht="15" customHeight="1" x14ac:dyDescent="0.4">
      <c r="B15" s="1"/>
      <c r="E15" s="11"/>
      <c r="O15" s="11"/>
    </row>
    <row r="16" spans="2:15" ht="15" customHeight="1" x14ac:dyDescent="0.4">
      <c r="B16" s="1"/>
      <c r="E16" s="11"/>
      <c r="O16" s="11"/>
    </row>
    <row r="17" spans="2:15" ht="15" customHeight="1" x14ac:dyDescent="0.4">
      <c r="B17" s="1"/>
      <c r="E17" s="11"/>
      <c r="O17" s="11"/>
    </row>
    <row r="18" spans="2:15" ht="15" customHeight="1" x14ac:dyDescent="0.4">
      <c r="B18" s="1"/>
      <c r="E18" s="11"/>
      <c r="O18" s="11"/>
    </row>
    <row r="19" spans="2:15" ht="15" customHeight="1" x14ac:dyDescent="0.4">
      <c r="B19" s="1"/>
      <c r="E19" s="11"/>
      <c r="O19" s="11"/>
    </row>
    <row r="20" spans="2:15" ht="15" customHeight="1" thickBot="1" x14ac:dyDescent="0.45">
      <c r="B20" s="1"/>
      <c r="E20" s="11"/>
      <c r="O20" s="11"/>
    </row>
    <row r="21" spans="2:15" ht="15" customHeight="1" thickBot="1" x14ac:dyDescent="0.35">
      <c r="B21" s="10" t="s">
        <v>42</v>
      </c>
      <c r="C21" s="61">
        <v>2020</v>
      </c>
      <c r="D21" s="61">
        <v>2021</v>
      </c>
      <c r="E21" s="61">
        <v>2022</v>
      </c>
      <c r="F21" s="61">
        <v>2023</v>
      </c>
      <c r="G21" s="61">
        <v>2024</v>
      </c>
      <c r="H21" s="61">
        <v>2025</v>
      </c>
      <c r="I21" s="61">
        <v>2026</v>
      </c>
      <c r="J21" s="61">
        <v>2027</v>
      </c>
      <c r="K21" s="61">
        <v>2028</v>
      </c>
      <c r="L21" s="61">
        <v>2029</v>
      </c>
      <c r="M21" s="62">
        <v>2030</v>
      </c>
    </row>
    <row r="22" spans="2:15" ht="15" customHeight="1" x14ac:dyDescent="0.3">
      <c r="B22" s="19" t="s">
        <v>91</v>
      </c>
      <c r="C22" s="104">
        <v>60.882000000000005</v>
      </c>
      <c r="D22" s="104">
        <v>56.429000000000002</v>
      </c>
      <c r="E22" s="104">
        <v>50.552500000000002</v>
      </c>
      <c r="F22" s="104">
        <v>45.369500000000002</v>
      </c>
      <c r="G22" s="104">
        <v>40.515000000000001</v>
      </c>
      <c r="H22" s="104">
        <v>36.536499999999997</v>
      </c>
      <c r="I22" s="104">
        <v>33.470500000000001</v>
      </c>
      <c r="J22" s="104">
        <v>30.696499999999997</v>
      </c>
      <c r="K22" s="104">
        <v>28.141499999999997</v>
      </c>
      <c r="L22" s="104">
        <v>25.768999999999995</v>
      </c>
      <c r="M22" s="105">
        <v>23.615500000000001</v>
      </c>
    </row>
    <row r="23" spans="2:15" ht="15" customHeight="1" x14ac:dyDescent="0.3">
      <c r="B23" s="17" t="s">
        <v>95</v>
      </c>
      <c r="C23" s="102">
        <v>310.76100000000002</v>
      </c>
      <c r="D23" s="102">
        <v>294.26299999999998</v>
      </c>
      <c r="E23" s="102">
        <v>283.24</v>
      </c>
      <c r="F23" s="102">
        <v>272.25349999999997</v>
      </c>
      <c r="G23" s="102">
        <v>255.75550000000004</v>
      </c>
      <c r="H23" s="102">
        <v>233.74600000000001</v>
      </c>
      <c r="I23" s="102">
        <v>214.51050000000004</v>
      </c>
      <c r="J23" s="102">
        <v>195.23849999999999</v>
      </c>
      <c r="K23" s="102">
        <v>178.7405</v>
      </c>
      <c r="L23" s="102">
        <v>159.505</v>
      </c>
      <c r="M23" s="106">
        <v>145.74449999999999</v>
      </c>
    </row>
    <row r="24" spans="2:15" ht="15" customHeight="1" thickBot="1" x14ac:dyDescent="0.35">
      <c r="B24" s="20" t="s">
        <v>48</v>
      </c>
      <c r="C24" s="108">
        <f t="shared" ref="C24:M24" si="0">C22+C23</f>
        <v>371.64300000000003</v>
      </c>
      <c r="D24" s="108">
        <f t="shared" si="0"/>
        <v>350.69200000000001</v>
      </c>
      <c r="E24" s="108">
        <f t="shared" si="0"/>
        <v>333.79250000000002</v>
      </c>
      <c r="F24" s="108">
        <f t="shared" si="0"/>
        <v>317.62299999999999</v>
      </c>
      <c r="G24" s="108">
        <f t="shared" si="0"/>
        <v>296.27050000000003</v>
      </c>
      <c r="H24" s="108">
        <f t="shared" si="0"/>
        <v>270.28250000000003</v>
      </c>
      <c r="I24" s="108">
        <f t="shared" si="0"/>
        <v>247.98100000000005</v>
      </c>
      <c r="J24" s="108">
        <f t="shared" si="0"/>
        <v>225.93499999999997</v>
      </c>
      <c r="K24" s="108">
        <f t="shared" si="0"/>
        <v>206.88200000000001</v>
      </c>
      <c r="L24" s="108">
        <f t="shared" si="0"/>
        <v>185.274</v>
      </c>
      <c r="M24" s="109">
        <f t="shared" si="0"/>
        <v>169.35999999999999</v>
      </c>
    </row>
    <row r="25" spans="2:15" ht="15" customHeight="1" x14ac:dyDescent="0.3"/>
    <row r="26" spans="2:15" ht="15" customHeight="1" x14ac:dyDescent="0.3"/>
    <row r="27" spans="2:15" ht="15" customHeight="1" x14ac:dyDescent="0.3"/>
    <row r="28" spans="2:15" ht="15" customHeight="1" x14ac:dyDescent="0.3"/>
    <row r="30" spans="2:15" x14ac:dyDescent="0.3">
      <c r="E30" s="5"/>
    </row>
    <row r="31" spans="2:15" x14ac:dyDescent="0.3">
      <c r="E31" s="5"/>
    </row>
    <row r="32" spans="2:15" x14ac:dyDescent="0.3">
      <c r="E32" s="5"/>
    </row>
    <row r="33" spans="5:5" x14ac:dyDescent="0.3">
      <c r="E33" s="5"/>
    </row>
    <row r="34" spans="5:5" x14ac:dyDescent="0.3">
      <c r="E34" s="5"/>
    </row>
    <row r="35" spans="5:5" x14ac:dyDescent="0.3">
      <c r="E35" s="5"/>
    </row>
    <row r="36" spans="5:5" x14ac:dyDescent="0.3">
      <c r="E36" s="5"/>
    </row>
    <row r="37" spans="5:5" x14ac:dyDescent="0.3">
      <c r="E37" s="5"/>
    </row>
    <row r="38" spans="5:5" x14ac:dyDescent="0.3">
      <c r="E38" s="5"/>
    </row>
    <row r="39" spans="5:5" x14ac:dyDescent="0.3">
      <c r="E39" s="5"/>
    </row>
  </sheetData>
  <hyperlinks>
    <hyperlink ref="O1" location="Content!A1" display="Content" xr:uid="{215A266D-7196-44CA-B761-FE1EECB1B004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FE11-4CC0-48B9-BA14-AA99422B4076}">
  <sheetPr>
    <tabColor theme="6"/>
    <pageSetUpPr fitToPage="1"/>
  </sheetPr>
  <dimension ref="A1:O44"/>
  <sheetViews>
    <sheetView showGridLines="0" zoomScaleNormal="100" workbookViewId="0">
      <selection activeCell="O1" sqref="O1"/>
    </sheetView>
  </sheetViews>
  <sheetFormatPr defaultColWidth="9.109375" defaultRowHeight="14.4" x14ac:dyDescent="0.3"/>
  <cols>
    <col min="1" max="1" width="13.5546875" style="13" customWidth="1"/>
    <col min="2" max="2" width="8.77734375" style="13" customWidth="1"/>
    <col min="3" max="3" width="9.33203125" style="13" customWidth="1"/>
    <col min="4" max="5" width="9.109375" style="13" customWidth="1"/>
    <col min="6" max="6" width="9" style="13" customWidth="1"/>
    <col min="7" max="7" width="9.109375" style="13"/>
    <col min="8" max="8" width="1.109375" style="13" customWidth="1"/>
    <col min="9" max="9" width="9.77734375" style="13" bestFit="1" customWidth="1"/>
    <col min="10" max="10" width="11.6640625" style="13" customWidth="1"/>
    <col min="11" max="11" width="13" style="13" customWidth="1"/>
    <col min="12" max="12" width="12.88671875" style="13" customWidth="1"/>
    <col min="13" max="16384" width="9.109375" style="13"/>
  </cols>
  <sheetData>
    <row r="1" spans="15:15" x14ac:dyDescent="0.3">
      <c r="O1" s="11" t="s">
        <v>25</v>
      </c>
    </row>
    <row r="21" spans="1:12" ht="21.6" thickBot="1" x14ac:dyDescent="0.45">
      <c r="A21" s="1"/>
    </row>
    <row r="22" spans="1:12" ht="15" thickBot="1" x14ac:dyDescent="0.35">
      <c r="A22" s="10" t="s">
        <v>42</v>
      </c>
      <c r="B22" s="78" t="s">
        <v>96</v>
      </c>
      <c r="C22" s="61" t="s">
        <v>97</v>
      </c>
      <c r="D22" s="61" t="s">
        <v>98</v>
      </c>
      <c r="E22" s="61" t="s">
        <v>99</v>
      </c>
      <c r="F22" s="61" t="s">
        <v>87</v>
      </c>
      <c r="G22" s="62" t="s">
        <v>89</v>
      </c>
      <c r="I22" s="179" t="s">
        <v>42</v>
      </c>
      <c r="J22" s="61">
        <v>2020</v>
      </c>
      <c r="K22" s="61">
        <v>2025</v>
      </c>
      <c r="L22" s="62">
        <v>2030</v>
      </c>
    </row>
    <row r="23" spans="1:12" x14ac:dyDescent="0.3">
      <c r="A23" s="19" t="s">
        <v>90</v>
      </c>
      <c r="B23" s="103">
        <v>0</v>
      </c>
      <c r="C23" s="104">
        <v>1.9800842666666667</v>
      </c>
      <c r="D23" s="104">
        <v>0.68931683533333343</v>
      </c>
      <c r="E23" s="104">
        <v>3.1978360906666667</v>
      </c>
      <c r="F23" s="104">
        <v>1.9800842666666667</v>
      </c>
      <c r="G23" s="105">
        <v>4.3945495193333333</v>
      </c>
      <c r="I23" s="212" t="s">
        <v>100</v>
      </c>
      <c r="J23" s="213">
        <v>12.943525111525</v>
      </c>
      <c r="K23" s="214">
        <v>17.836434860857569</v>
      </c>
      <c r="L23" s="215">
        <v>25.524114490755036</v>
      </c>
    </row>
    <row r="24" spans="1:12" ht="15" thickBot="1" x14ac:dyDescent="0.35">
      <c r="A24" s="17" t="s">
        <v>91</v>
      </c>
      <c r="B24" s="161">
        <v>8.8330000000000002</v>
      </c>
      <c r="C24" s="102">
        <v>20</v>
      </c>
      <c r="D24" s="102">
        <v>9.2710000000000008</v>
      </c>
      <c r="E24" s="102">
        <v>25</v>
      </c>
      <c r="F24" s="102">
        <v>9.782</v>
      </c>
      <c r="G24" s="106">
        <v>30</v>
      </c>
      <c r="I24" s="216" t="s">
        <v>101</v>
      </c>
      <c r="J24" s="217">
        <v>34.01815467542135</v>
      </c>
      <c r="K24" s="218">
        <v>66.133716740503544</v>
      </c>
      <c r="L24" s="219">
        <v>169.63297861982738</v>
      </c>
    </row>
    <row r="25" spans="1:12" x14ac:dyDescent="0.3">
      <c r="A25" s="17" t="s">
        <v>92</v>
      </c>
      <c r="B25" s="161">
        <v>1.6441416365250001</v>
      </c>
      <c r="C25" s="102">
        <v>3.6280968087546883</v>
      </c>
      <c r="D25" s="102">
        <v>4.2128814535242318</v>
      </c>
      <c r="E25" s="102">
        <v>14.833690785836884</v>
      </c>
      <c r="F25" s="102">
        <v>10.036556799088366</v>
      </c>
      <c r="G25" s="106">
        <v>87.242037379494036</v>
      </c>
      <c r="I25" s="110"/>
      <c r="J25" s="28"/>
      <c r="K25" s="28"/>
      <c r="L25" s="28"/>
    </row>
    <row r="26" spans="1:12" x14ac:dyDescent="0.3">
      <c r="A26" s="17" t="s">
        <v>93</v>
      </c>
      <c r="B26" s="161">
        <v>0.27638347499999999</v>
      </c>
      <c r="C26" s="102">
        <v>0.61299999999999999</v>
      </c>
      <c r="D26" s="102">
        <v>1.4399998250000001</v>
      </c>
      <c r="E26" s="102">
        <v>4.26</v>
      </c>
      <c r="F26" s="102">
        <v>1.4399998250000001</v>
      </c>
      <c r="G26" s="106">
        <v>11.467000000000001</v>
      </c>
    </row>
    <row r="27" spans="1:12" x14ac:dyDescent="0.3">
      <c r="A27" s="17" t="s">
        <v>94</v>
      </c>
      <c r="B27" s="161">
        <v>0</v>
      </c>
      <c r="C27" s="102">
        <v>9.5473600000000006E-2</v>
      </c>
      <c r="D27" s="102">
        <v>3.3236747000000004E-2</v>
      </c>
      <c r="E27" s="102">
        <v>0.15418986400000001</v>
      </c>
      <c r="F27" s="102">
        <v>9.5473600000000006E-2</v>
      </c>
      <c r="G27" s="106">
        <v>0.21189172100000001</v>
      </c>
    </row>
    <row r="28" spans="1:12" x14ac:dyDescent="0.3">
      <c r="A28" s="17" t="s">
        <v>95</v>
      </c>
      <c r="B28" s="161">
        <v>2.19</v>
      </c>
      <c r="C28" s="102">
        <v>7.7015000000000002</v>
      </c>
      <c r="D28" s="102">
        <v>2.19</v>
      </c>
      <c r="E28" s="102">
        <v>18.687999999999999</v>
      </c>
      <c r="F28" s="102">
        <v>2.19</v>
      </c>
      <c r="G28" s="106">
        <v>36.317500000000003</v>
      </c>
    </row>
    <row r="29" spans="1:12" ht="15" thickBot="1" x14ac:dyDescent="0.35">
      <c r="A29" s="20" t="s">
        <v>48</v>
      </c>
      <c r="B29" s="211">
        <f>SUM(B23:B28)</f>
        <v>12.943525111525</v>
      </c>
      <c r="C29" s="108">
        <f t="shared" ref="C29:G29" si="0">SUM(C23:C28)</f>
        <v>34.01815467542135</v>
      </c>
      <c r="D29" s="108">
        <f t="shared" si="0"/>
        <v>17.836434860857569</v>
      </c>
      <c r="E29" s="108">
        <f t="shared" si="0"/>
        <v>66.133716740503544</v>
      </c>
      <c r="F29" s="108">
        <f t="shared" si="0"/>
        <v>25.524114490755036</v>
      </c>
      <c r="G29" s="109">
        <f t="shared" si="0"/>
        <v>169.63297861982738</v>
      </c>
    </row>
    <row r="35" spans="6:6" x14ac:dyDescent="0.3">
      <c r="F35" s="5"/>
    </row>
    <row r="36" spans="6:6" x14ac:dyDescent="0.3">
      <c r="F36" s="5"/>
    </row>
    <row r="37" spans="6:6" x14ac:dyDescent="0.3">
      <c r="F37" s="5"/>
    </row>
    <row r="38" spans="6:6" x14ac:dyDescent="0.3">
      <c r="F38" s="5"/>
    </row>
    <row r="39" spans="6:6" x14ac:dyDescent="0.3">
      <c r="F39" s="5"/>
    </row>
    <row r="40" spans="6:6" x14ac:dyDescent="0.3">
      <c r="F40" s="5"/>
    </row>
    <row r="41" spans="6:6" x14ac:dyDescent="0.3">
      <c r="F41" s="5"/>
    </row>
    <row r="42" spans="6:6" x14ac:dyDescent="0.3">
      <c r="F42" s="5"/>
    </row>
    <row r="43" spans="6:6" x14ac:dyDescent="0.3">
      <c r="F43" s="5"/>
    </row>
    <row r="44" spans="6:6" x14ac:dyDescent="0.3">
      <c r="F44" s="5"/>
    </row>
  </sheetData>
  <hyperlinks>
    <hyperlink ref="O1" location="Content!A1" display="Content" xr:uid="{F909348C-4D68-4837-9D2E-2D3FE983EEA6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09F4-237B-482F-A6B9-32280B34062A}">
  <sheetPr>
    <tabColor theme="6"/>
    <pageSetUpPr fitToPage="1"/>
  </sheetPr>
  <dimension ref="B1:W66"/>
  <sheetViews>
    <sheetView showGridLines="0" zoomScaleNormal="100" workbookViewId="0">
      <selection activeCell="Q1" sqref="Q1"/>
    </sheetView>
  </sheetViews>
  <sheetFormatPr defaultColWidth="9.109375" defaultRowHeight="14.4" x14ac:dyDescent="0.3"/>
  <cols>
    <col min="1" max="1" width="3.77734375" style="13" customWidth="1"/>
    <col min="2" max="2" width="6.5546875" style="13" customWidth="1"/>
    <col min="3" max="3" width="11.109375" style="13" bestFit="1" customWidth="1"/>
    <col min="4" max="4" width="8.77734375" style="13" bestFit="1" customWidth="1"/>
    <col min="5" max="5" width="8.44140625" style="13" bestFit="1" customWidth="1"/>
    <col min="6" max="6" width="8.5546875" style="13" bestFit="1" customWidth="1"/>
    <col min="7" max="7" width="5.33203125" style="13" bestFit="1" customWidth="1"/>
    <col min="8" max="8" width="13.44140625" style="13" bestFit="1" customWidth="1"/>
    <col min="9" max="9" width="10.109375" style="13" customWidth="1"/>
    <col min="10" max="10" width="13.33203125" style="13" bestFit="1" customWidth="1"/>
    <col min="11" max="13" width="6.5546875" style="13" customWidth="1"/>
    <col min="14" max="16384" width="9.109375" style="13"/>
  </cols>
  <sheetData>
    <row r="1" spans="2:17" ht="15" customHeight="1" x14ac:dyDescent="0.4">
      <c r="B1" s="1"/>
      <c r="Q1" s="11" t="s">
        <v>25</v>
      </c>
    </row>
    <row r="2" spans="2:17" ht="15" customHeight="1" x14ac:dyDescent="0.4">
      <c r="B2" s="1"/>
      <c r="O2" s="11"/>
    </row>
    <row r="3" spans="2:17" ht="15" customHeight="1" x14ac:dyDescent="0.4">
      <c r="B3" s="1"/>
      <c r="O3" s="11"/>
    </row>
    <row r="4" spans="2:17" ht="15" customHeight="1" x14ac:dyDescent="0.4">
      <c r="B4" s="1"/>
      <c r="O4" s="11"/>
    </row>
    <row r="5" spans="2:17" ht="15" customHeight="1" x14ac:dyDescent="0.4">
      <c r="B5" s="1"/>
      <c r="O5" s="11"/>
    </row>
    <row r="6" spans="2:17" ht="15" customHeight="1" x14ac:dyDescent="0.4">
      <c r="B6" s="1"/>
      <c r="O6" s="11"/>
    </row>
    <row r="7" spans="2:17" ht="15" customHeight="1" x14ac:dyDescent="0.4">
      <c r="B7" s="1"/>
      <c r="O7" s="11"/>
    </row>
    <row r="8" spans="2:17" ht="15" customHeight="1" x14ac:dyDescent="0.4">
      <c r="B8" s="1"/>
      <c r="O8" s="11"/>
    </row>
    <row r="9" spans="2:17" ht="15" customHeight="1" x14ac:dyDescent="0.4">
      <c r="B9" s="1"/>
      <c r="O9" s="11"/>
    </row>
    <row r="10" spans="2:17" ht="15" customHeight="1" x14ac:dyDescent="0.4">
      <c r="B10" s="1"/>
      <c r="O10" s="11"/>
    </row>
    <row r="11" spans="2:17" ht="15" customHeight="1" x14ac:dyDescent="0.4">
      <c r="B11" s="1"/>
      <c r="O11" s="11"/>
    </row>
    <row r="12" spans="2:17" ht="15" customHeight="1" x14ac:dyDescent="0.4">
      <c r="B12" s="1"/>
      <c r="O12" s="11"/>
    </row>
    <row r="13" spans="2:17" ht="15" customHeight="1" x14ac:dyDescent="0.4">
      <c r="B13" s="1"/>
      <c r="O13" s="11"/>
    </row>
    <row r="14" spans="2:17" ht="15" customHeight="1" x14ac:dyDescent="0.4">
      <c r="B14" s="1"/>
      <c r="O14" s="11"/>
    </row>
    <row r="15" spans="2:17" ht="15" customHeight="1" x14ac:dyDescent="0.4">
      <c r="B15" s="1"/>
      <c r="O15" s="11"/>
    </row>
    <row r="16" spans="2:17" ht="15" customHeight="1" x14ac:dyDescent="0.4">
      <c r="B16" s="1"/>
      <c r="O16" s="11"/>
    </row>
    <row r="17" spans="2:23" ht="15" customHeight="1" x14ac:dyDescent="0.4">
      <c r="B17" s="1"/>
      <c r="O17" s="11"/>
    </row>
    <row r="18" spans="2:23" ht="15" customHeight="1" x14ac:dyDescent="0.4">
      <c r="B18" s="1"/>
      <c r="O18" s="11"/>
    </row>
    <row r="19" spans="2:23" ht="15" customHeight="1" x14ac:dyDescent="0.4">
      <c r="B19" s="1"/>
      <c r="O19" s="11"/>
    </row>
    <row r="20" spans="2:23" ht="15" customHeight="1" x14ac:dyDescent="0.4">
      <c r="B20" s="1"/>
      <c r="O20" s="11"/>
    </row>
    <row r="21" spans="2:23" ht="15" customHeight="1" x14ac:dyDescent="0.4">
      <c r="B21" s="1"/>
      <c r="O21" s="11"/>
    </row>
    <row r="22" spans="2:23" ht="15" customHeight="1" x14ac:dyDescent="0.4">
      <c r="B22" s="1"/>
      <c r="O22" s="11"/>
    </row>
    <row r="23" spans="2:23" ht="15" customHeight="1" x14ac:dyDescent="0.4">
      <c r="B23" s="1"/>
      <c r="O23" s="11"/>
    </row>
    <row r="24" spans="2:23" ht="15" customHeight="1" thickBot="1" x14ac:dyDescent="0.45">
      <c r="B24" s="1"/>
    </row>
    <row r="25" spans="2:23" ht="15" customHeight="1" thickBot="1" x14ac:dyDescent="0.35">
      <c r="B25" s="12" t="s">
        <v>42</v>
      </c>
      <c r="C25" s="61" t="s">
        <v>102</v>
      </c>
      <c r="D25" s="61" t="s">
        <v>103</v>
      </c>
      <c r="E25" s="61" t="s">
        <v>104</v>
      </c>
      <c r="F25" s="61" t="s">
        <v>105</v>
      </c>
      <c r="G25" s="61" t="s">
        <v>78</v>
      </c>
      <c r="H25" s="162" t="s">
        <v>106</v>
      </c>
      <c r="J25" s="12" t="s">
        <v>60</v>
      </c>
      <c r="K25" s="220">
        <v>2020</v>
      </c>
      <c r="L25" s="220">
        <v>2025</v>
      </c>
      <c r="M25" s="221">
        <v>2030</v>
      </c>
    </row>
    <row r="26" spans="2:23" ht="15" customHeight="1" x14ac:dyDescent="0.3">
      <c r="B26" s="198">
        <v>2013</v>
      </c>
      <c r="C26" s="58">
        <v>432.29791666666671</v>
      </c>
      <c r="D26" s="52">
        <v>193.38436595601823</v>
      </c>
      <c r="E26" s="52">
        <v>132.38196858129405</v>
      </c>
      <c r="F26" s="52">
        <v>290.32668671583662</v>
      </c>
      <c r="G26" s="52">
        <f>SUM(C26:F26)</f>
        <v>1048.3909379198155</v>
      </c>
      <c r="H26" s="53">
        <v>0</v>
      </c>
      <c r="J26" s="19" t="s">
        <v>102</v>
      </c>
      <c r="K26" s="222">
        <v>164.19008190612013</v>
      </c>
      <c r="L26" s="222">
        <v>153.97731596204443</v>
      </c>
      <c r="M26" s="223">
        <v>143.96943236038089</v>
      </c>
    </row>
    <row r="27" spans="2:23" ht="15" customHeight="1" x14ac:dyDescent="0.3">
      <c r="B27" s="200">
        <v>2014</v>
      </c>
      <c r="C27" s="59">
        <v>377.0810166666667</v>
      </c>
      <c r="D27" s="54">
        <v>222.46514733666862</v>
      </c>
      <c r="E27" s="54">
        <v>81.734286574001828</v>
      </c>
      <c r="F27" s="54">
        <v>233.5599608879038</v>
      </c>
      <c r="G27" s="54">
        <f t="shared" ref="G27:G43" si="0">SUM(C27:F27)</f>
        <v>914.840411465241</v>
      </c>
      <c r="H27" s="55">
        <v>0</v>
      </c>
      <c r="J27" s="17" t="s">
        <v>103</v>
      </c>
      <c r="K27" s="224">
        <v>68</v>
      </c>
      <c r="L27" s="224">
        <v>34.050389572716895</v>
      </c>
      <c r="M27" s="225">
        <v>50.62784957614155</v>
      </c>
    </row>
    <row r="28" spans="2:23" ht="15" customHeight="1" x14ac:dyDescent="0.3">
      <c r="B28" s="200">
        <v>2015</v>
      </c>
      <c r="C28" s="59">
        <v>371.61012777777773</v>
      </c>
      <c r="D28" s="54">
        <v>210.58133952323905</v>
      </c>
      <c r="E28" s="54">
        <v>0</v>
      </c>
      <c r="F28" s="54">
        <v>249.53893082282281</v>
      </c>
      <c r="G28" s="54">
        <f t="shared" si="0"/>
        <v>831.73039812383968</v>
      </c>
      <c r="H28" s="55">
        <v>0</v>
      </c>
      <c r="J28" s="17" t="s">
        <v>107</v>
      </c>
      <c r="K28" s="224">
        <v>70</v>
      </c>
      <c r="L28" s="224">
        <v>30</v>
      </c>
      <c r="M28" s="225">
        <v>0</v>
      </c>
    </row>
    <row r="29" spans="2:23" ht="15" customHeight="1" x14ac:dyDescent="0.3">
      <c r="B29" s="200">
        <v>2016</v>
      </c>
      <c r="C29" s="59">
        <v>389.97668333333337</v>
      </c>
      <c r="D29" s="54">
        <v>231.41220133683933</v>
      </c>
      <c r="E29" s="54">
        <v>0</v>
      </c>
      <c r="F29" s="54">
        <v>283.02188156682649</v>
      </c>
      <c r="G29" s="54">
        <f t="shared" si="0"/>
        <v>904.41076623699928</v>
      </c>
      <c r="H29" s="55">
        <v>0</v>
      </c>
      <c r="J29" s="3" t="s">
        <v>108</v>
      </c>
      <c r="K29" s="226">
        <v>45</v>
      </c>
      <c r="L29" s="226">
        <v>45</v>
      </c>
      <c r="M29" s="225">
        <v>38</v>
      </c>
    </row>
    <row r="30" spans="2:23" ht="15" customHeight="1" x14ac:dyDescent="0.3">
      <c r="B30" s="200">
        <v>2017</v>
      </c>
      <c r="C30" s="59">
        <v>401.49485833333335</v>
      </c>
      <c r="D30" s="54">
        <v>201.54842585312923</v>
      </c>
      <c r="E30" s="54">
        <v>0</v>
      </c>
      <c r="F30" s="54">
        <v>272.66239344426282</v>
      </c>
      <c r="G30" s="54">
        <f t="shared" si="0"/>
        <v>875.7056776307254</v>
      </c>
      <c r="H30" s="55">
        <v>0</v>
      </c>
      <c r="J30" s="3" t="s">
        <v>106</v>
      </c>
      <c r="K30" s="226">
        <v>0</v>
      </c>
      <c r="L30" s="226">
        <v>9.7001912916782658</v>
      </c>
      <c r="M30" s="225">
        <v>20.077707098917188</v>
      </c>
    </row>
    <row r="31" spans="2:23" ht="15" customHeight="1" thickBot="1" x14ac:dyDescent="0.35">
      <c r="B31" s="200">
        <v>2018</v>
      </c>
      <c r="C31" s="59">
        <v>398.26117222222223</v>
      </c>
      <c r="D31" s="54">
        <v>201.54842585312923</v>
      </c>
      <c r="E31" s="54">
        <v>0</v>
      </c>
      <c r="F31" s="54">
        <v>272.66239344426282</v>
      </c>
      <c r="G31" s="54">
        <f t="shared" si="0"/>
        <v>872.47199151961422</v>
      </c>
      <c r="H31" s="55">
        <v>0</v>
      </c>
      <c r="J31" s="20" t="s">
        <v>48</v>
      </c>
      <c r="K31" s="227">
        <f>SUM(K26:K30)</f>
        <v>347.1900819061201</v>
      </c>
      <c r="L31" s="227">
        <f>SUM(L26:L30)</f>
        <v>272.72789682643958</v>
      </c>
      <c r="M31" s="228">
        <f>SUM(M26:M30)</f>
        <v>252.67498903543964</v>
      </c>
    </row>
    <row r="32" spans="2:23" ht="15" customHeight="1" x14ac:dyDescent="0.3">
      <c r="B32" s="200">
        <v>2019</v>
      </c>
      <c r="C32" s="59">
        <v>366.70142180094791</v>
      </c>
      <c r="D32" s="54">
        <v>201.54842585312923</v>
      </c>
      <c r="E32" s="54">
        <v>0</v>
      </c>
      <c r="F32" s="54">
        <v>272.66239344426282</v>
      </c>
      <c r="G32" s="54">
        <f t="shared" si="0"/>
        <v>840.91224109834002</v>
      </c>
      <c r="H32" s="55">
        <v>0</v>
      </c>
      <c r="T32" s="5"/>
      <c r="U32" s="6"/>
      <c r="V32" s="6"/>
      <c r="W32" s="6"/>
    </row>
    <row r="33" spans="2:23" ht="15" customHeight="1" x14ac:dyDescent="0.3">
      <c r="B33" s="200">
        <v>2020</v>
      </c>
      <c r="C33" s="59">
        <v>349.17824184041859</v>
      </c>
      <c r="D33" s="54">
        <v>201.54842585312923</v>
      </c>
      <c r="E33" s="54">
        <v>0</v>
      </c>
      <c r="F33" s="54">
        <v>272.66239344426282</v>
      </c>
      <c r="G33" s="54">
        <f t="shared" si="0"/>
        <v>823.38906113781059</v>
      </c>
      <c r="H33" s="55">
        <v>0</v>
      </c>
    </row>
    <row r="34" spans="2:23" ht="15" customHeight="1" x14ac:dyDescent="0.3">
      <c r="B34" s="200">
        <v>2021</v>
      </c>
      <c r="C34" s="59">
        <v>344.35997461599595</v>
      </c>
      <c r="D34" s="54">
        <v>183.89409000470337</v>
      </c>
      <c r="E34" s="54">
        <v>0</v>
      </c>
      <c r="F34" s="54">
        <v>234.97798974141025</v>
      </c>
      <c r="G34" s="54">
        <f t="shared" si="0"/>
        <v>763.23205436210958</v>
      </c>
      <c r="H34" s="55">
        <v>3.1389023243863221</v>
      </c>
    </row>
    <row r="35" spans="2:23" ht="15" customHeight="1" x14ac:dyDescent="0.3">
      <c r="B35" s="200">
        <v>2022</v>
      </c>
      <c r="C35" s="59">
        <v>339.54170739157331</v>
      </c>
      <c r="D35" s="54">
        <v>166.23975415627751</v>
      </c>
      <c r="E35" s="54">
        <v>0</v>
      </c>
      <c r="F35" s="54">
        <v>197.29358603855769</v>
      </c>
      <c r="G35" s="54">
        <f t="shared" si="0"/>
        <v>703.07504758640857</v>
      </c>
      <c r="H35" s="55">
        <v>6.2778046487726442</v>
      </c>
    </row>
    <row r="36" spans="2:23" ht="15" customHeight="1" x14ac:dyDescent="0.3">
      <c r="B36" s="200">
        <v>2023</v>
      </c>
      <c r="C36" s="59">
        <v>334.72344016715067</v>
      </c>
      <c r="D36" s="54">
        <v>148.58541830785165</v>
      </c>
      <c r="E36" s="54">
        <v>0</v>
      </c>
      <c r="F36" s="54">
        <v>159.60918233570513</v>
      </c>
      <c r="G36" s="54">
        <f t="shared" si="0"/>
        <v>642.91804081070745</v>
      </c>
      <c r="H36" s="55">
        <v>9.41670697315908</v>
      </c>
    </row>
    <row r="37" spans="2:23" ht="15" customHeight="1" x14ac:dyDescent="0.3">
      <c r="B37" s="200">
        <v>2024</v>
      </c>
      <c r="C37" s="59">
        <v>329.90517294272803</v>
      </c>
      <c r="D37" s="54">
        <v>130.9310824594258</v>
      </c>
      <c r="E37" s="54">
        <v>0</v>
      </c>
      <c r="F37" s="54">
        <v>121.92477863285256</v>
      </c>
      <c r="G37" s="54">
        <f t="shared" si="0"/>
        <v>582.76103403500633</v>
      </c>
      <c r="H37" s="55">
        <v>12.555609297545516</v>
      </c>
    </row>
    <row r="38" spans="2:23" ht="15" customHeight="1" x14ac:dyDescent="0.3">
      <c r="B38" s="200">
        <v>2025</v>
      </c>
      <c r="C38" s="59">
        <v>325.08690571830527</v>
      </c>
      <c r="D38" s="54">
        <v>113.27674661099999</v>
      </c>
      <c r="E38" s="54">
        <v>0</v>
      </c>
      <c r="F38" s="54">
        <v>84.240374929999987</v>
      </c>
      <c r="G38" s="54">
        <f t="shared" si="0"/>
        <v>522.60402725930533</v>
      </c>
      <c r="H38" s="55">
        <v>15.694511621931724</v>
      </c>
      <c r="W38" s="5"/>
    </row>
    <row r="39" spans="2:23" ht="15" customHeight="1" x14ac:dyDescent="0.3">
      <c r="B39" s="200">
        <v>2026</v>
      </c>
      <c r="C39" s="59">
        <v>320.20333899641469</v>
      </c>
      <c r="D39" s="54">
        <v>120.83559860579999</v>
      </c>
      <c r="E39" s="54">
        <v>0</v>
      </c>
      <c r="F39" s="54">
        <v>67.392299943999987</v>
      </c>
      <c r="G39" s="54">
        <f t="shared" si="0"/>
        <v>508.43123754621467</v>
      </c>
      <c r="H39" s="55">
        <v>19.238567545935211</v>
      </c>
      <c r="W39" s="5"/>
    </row>
    <row r="40" spans="2:23" ht="15" customHeight="1" x14ac:dyDescent="0.3">
      <c r="B40" s="200">
        <v>2027</v>
      </c>
      <c r="C40" s="59">
        <v>315.3197722745241</v>
      </c>
      <c r="D40" s="54">
        <v>128.39445060059998</v>
      </c>
      <c r="E40" s="54">
        <v>0</v>
      </c>
      <c r="F40" s="54">
        <v>50.544224957999987</v>
      </c>
      <c r="G40" s="54">
        <f t="shared" si="0"/>
        <v>494.25844783312402</v>
      </c>
      <c r="H40" s="55">
        <v>22.782623469938812</v>
      </c>
      <c r="W40" s="5"/>
    </row>
    <row r="41" spans="2:23" ht="15" customHeight="1" x14ac:dyDescent="0.3">
      <c r="B41" s="200">
        <v>2028</v>
      </c>
      <c r="C41" s="59">
        <v>310.43620555263351</v>
      </c>
      <c r="D41" s="54">
        <v>135.95330259539998</v>
      </c>
      <c r="E41" s="54">
        <v>0</v>
      </c>
      <c r="F41" s="54">
        <v>33.696149971999986</v>
      </c>
      <c r="G41" s="54">
        <f t="shared" si="0"/>
        <v>480.08565812003349</v>
      </c>
      <c r="H41" s="55">
        <v>26.326679393942186</v>
      </c>
      <c r="W41" s="5"/>
    </row>
    <row r="42" spans="2:23" ht="15" customHeight="1" x14ac:dyDescent="0.3">
      <c r="B42" s="200">
        <v>2029</v>
      </c>
      <c r="C42" s="59">
        <v>305.55263883074292</v>
      </c>
      <c r="D42" s="54">
        <v>143.51215459019997</v>
      </c>
      <c r="E42" s="54">
        <v>0</v>
      </c>
      <c r="F42" s="54">
        <v>16.84807498599999</v>
      </c>
      <c r="G42" s="54">
        <f t="shared" si="0"/>
        <v>465.91286840694289</v>
      </c>
      <c r="H42" s="55">
        <v>29.87073531794573</v>
      </c>
      <c r="W42" s="5"/>
    </row>
    <row r="43" spans="2:23" ht="15" customHeight="1" thickBot="1" x14ac:dyDescent="0.35">
      <c r="B43" s="202">
        <v>2030</v>
      </c>
      <c r="C43" s="60">
        <v>300.66907210885222</v>
      </c>
      <c r="D43" s="56">
        <v>151.07100658499999</v>
      </c>
      <c r="E43" s="56">
        <v>0</v>
      </c>
      <c r="F43" s="56">
        <v>0</v>
      </c>
      <c r="G43" s="56">
        <f t="shared" si="0"/>
        <v>451.74007869385218</v>
      </c>
      <c r="H43" s="57">
        <v>33.414791241949274</v>
      </c>
      <c r="W43" s="5"/>
    </row>
    <row r="44" spans="2:23" ht="15" customHeight="1" x14ac:dyDescent="0.3">
      <c r="W44" s="5"/>
    </row>
    <row r="45" spans="2:23" ht="15" customHeight="1" x14ac:dyDescent="0.3">
      <c r="W45" s="5"/>
    </row>
    <row r="46" spans="2:23" ht="15" customHeight="1" x14ac:dyDescent="0.3">
      <c r="W46" s="5"/>
    </row>
    <row r="47" spans="2:23" x14ac:dyDescent="0.3">
      <c r="W47" s="5"/>
    </row>
    <row r="56" spans="2:2" x14ac:dyDescent="0.3">
      <c r="B56" s="76"/>
    </row>
    <row r="66" spans="2:2" x14ac:dyDescent="0.3">
      <c r="B66" s="74"/>
    </row>
  </sheetData>
  <hyperlinks>
    <hyperlink ref="Q1" location="Content!A1" display="Content" xr:uid="{4CEC74D0-24AA-41F7-9081-C33A4FBE99BB}"/>
  </hyperlinks>
  <pageMargins left="0.7" right="0.7" top="0.75" bottom="0.75" header="0.3" footer="0.3"/>
  <pageSetup paperSize="9" scale="36" orientation="landscape" horizontalDpi="300" verticalDpi="300" r:id="rId1"/>
  <ignoredErrors>
    <ignoredError sqref="G26:G43 K31:M31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5840-DF16-4731-8A34-6FCF15AAC6CA}">
  <sheetPr>
    <tabColor theme="6"/>
    <pageSetUpPr fitToPage="1"/>
  </sheetPr>
  <dimension ref="B1:T64"/>
  <sheetViews>
    <sheetView showGridLines="0" zoomScaleNormal="100" workbookViewId="0">
      <selection activeCell="T1" sqref="T1"/>
    </sheetView>
  </sheetViews>
  <sheetFormatPr defaultColWidth="9.109375" defaultRowHeight="14.4" x14ac:dyDescent="0.3"/>
  <cols>
    <col min="1" max="1" width="9" style="13" customWidth="1"/>
    <col min="2" max="9" width="5.6640625" style="13" customWidth="1"/>
    <col min="10" max="10" width="13.44140625" style="13" bestFit="1" customWidth="1"/>
    <col min="11" max="11" width="7.109375" style="13" customWidth="1"/>
    <col min="12" max="14" width="7.21875" style="13" customWidth="1"/>
    <col min="15" max="16384" width="9.109375" style="13"/>
  </cols>
  <sheetData>
    <row r="1" spans="20:20" ht="15" customHeight="1" x14ac:dyDescent="0.3">
      <c r="T1" s="11" t="s">
        <v>25</v>
      </c>
    </row>
    <row r="2" spans="20:20" ht="15" customHeight="1" x14ac:dyDescent="0.3"/>
    <row r="3" spans="20:20" ht="15" customHeight="1" x14ac:dyDescent="0.3"/>
    <row r="4" spans="20:20" ht="15" customHeight="1" x14ac:dyDescent="0.3"/>
    <row r="5" spans="20:20" ht="15" customHeight="1" x14ac:dyDescent="0.3"/>
    <row r="6" spans="20:20" ht="15" customHeight="1" x14ac:dyDescent="0.3"/>
    <row r="7" spans="20:20" ht="15" customHeight="1" x14ac:dyDescent="0.3"/>
    <row r="8" spans="20:20" ht="15" customHeight="1" x14ac:dyDescent="0.3"/>
    <row r="9" spans="20:20" ht="15" customHeight="1" x14ac:dyDescent="0.3"/>
    <row r="10" spans="20:20" ht="15" customHeight="1" x14ac:dyDescent="0.3"/>
    <row r="11" spans="20:20" ht="15" customHeight="1" x14ac:dyDescent="0.3"/>
    <row r="12" spans="20:20" ht="15" customHeight="1" x14ac:dyDescent="0.3"/>
    <row r="13" spans="20:20" ht="15" customHeight="1" x14ac:dyDescent="0.3"/>
    <row r="14" spans="20:20" ht="15" customHeight="1" x14ac:dyDescent="0.3"/>
    <row r="15" spans="20:20" ht="15" customHeight="1" x14ac:dyDescent="0.3"/>
    <row r="16" spans="20:20" ht="15" customHeight="1" x14ac:dyDescent="0.3"/>
    <row r="17" spans="2:16" ht="15" customHeight="1" x14ac:dyDescent="0.3"/>
    <row r="18" spans="2:16" ht="15" customHeight="1" x14ac:dyDescent="0.3"/>
    <row r="19" spans="2:16" ht="15" customHeight="1" x14ac:dyDescent="0.3"/>
    <row r="20" spans="2:16" ht="15" customHeight="1" x14ac:dyDescent="0.3"/>
    <row r="21" spans="2:16" ht="15" customHeight="1" thickBot="1" x14ac:dyDescent="0.35"/>
    <row r="22" spans="2:16" ht="15" customHeight="1" thickBot="1" x14ac:dyDescent="0.35">
      <c r="B22" s="197" t="s">
        <v>42</v>
      </c>
      <c r="C22" s="61" t="s">
        <v>109</v>
      </c>
      <c r="D22" s="61" t="s">
        <v>90</v>
      </c>
      <c r="E22" s="61" t="s">
        <v>110</v>
      </c>
      <c r="F22" s="61" t="s">
        <v>91</v>
      </c>
      <c r="G22" s="61" t="s">
        <v>111</v>
      </c>
      <c r="H22" s="61" t="s">
        <v>112</v>
      </c>
      <c r="I22" s="61" t="s">
        <v>48</v>
      </c>
      <c r="J22" s="162" t="s">
        <v>106</v>
      </c>
      <c r="L22" s="197" t="s">
        <v>42</v>
      </c>
      <c r="M22" s="61" t="s">
        <v>113</v>
      </c>
      <c r="N22" s="62" t="s">
        <v>114</v>
      </c>
    </row>
    <row r="23" spans="2:16" ht="15" customHeight="1" x14ac:dyDescent="0.3">
      <c r="B23" s="198">
        <v>2013</v>
      </c>
      <c r="C23" s="52">
        <v>142.69999999999999</v>
      </c>
      <c r="D23" s="52">
        <v>3.1</v>
      </c>
      <c r="E23" s="52">
        <v>7.1</v>
      </c>
      <c r="F23" s="52">
        <v>47.600000000000009</v>
      </c>
      <c r="G23" s="52">
        <v>806.956111111111</v>
      </c>
      <c r="H23" s="52"/>
      <c r="I23" s="52">
        <f>SUM(C23:H23)</f>
        <v>1007.456111111111</v>
      </c>
      <c r="J23" s="53">
        <v>0</v>
      </c>
      <c r="L23" s="198">
        <v>2014</v>
      </c>
      <c r="M23" s="52">
        <v>226.8</v>
      </c>
      <c r="N23" s="53">
        <v>226.8</v>
      </c>
    </row>
    <row r="24" spans="2:16" ht="15" customHeight="1" x14ac:dyDescent="0.3">
      <c r="B24" s="200">
        <v>2014</v>
      </c>
      <c r="C24" s="54">
        <v>147.1</v>
      </c>
      <c r="D24" s="54">
        <v>4</v>
      </c>
      <c r="E24" s="54">
        <v>4.4000000000000004</v>
      </c>
      <c r="F24" s="54">
        <v>71.3</v>
      </c>
      <c r="G24" s="54">
        <v>672.13777777777773</v>
      </c>
      <c r="H24" s="54"/>
      <c r="I24" s="54">
        <f t="shared" ref="I24:I40" si="0">SUM(C24:H24)</f>
        <v>898.93777777777768</v>
      </c>
      <c r="J24" s="55">
        <v>0</v>
      </c>
      <c r="L24" s="200">
        <v>2015</v>
      </c>
      <c r="M24" s="54">
        <v>293.08333333333337</v>
      </c>
      <c r="N24" s="55">
        <v>293.08333333333337</v>
      </c>
    </row>
    <row r="25" spans="2:16" ht="15" customHeight="1" x14ac:dyDescent="0.3">
      <c r="B25" s="200">
        <v>2015</v>
      </c>
      <c r="C25" s="54">
        <v>175.85000000000002</v>
      </c>
      <c r="D25" s="54">
        <v>19.538888888888888</v>
      </c>
      <c r="E25" s="54">
        <v>9.7694444444444439</v>
      </c>
      <c r="F25" s="54">
        <v>87.925000000000011</v>
      </c>
      <c r="G25" s="54">
        <v>508.01111111111106</v>
      </c>
      <c r="H25" s="54"/>
      <c r="I25" s="54">
        <f t="shared" si="0"/>
        <v>801.09444444444443</v>
      </c>
      <c r="J25" s="55">
        <v>0</v>
      </c>
      <c r="L25" s="200">
        <v>2016</v>
      </c>
      <c r="M25" s="54">
        <v>337.04583333333335</v>
      </c>
      <c r="N25" s="55">
        <v>337.04583333333335</v>
      </c>
      <c r="O25" s="15"/>
      <c r="P25" s="15"/>
    </row>
    <row r="26" spans="2:16" ht="15" customHeight="1" x14ac:dyDescent="0.3">
      <c r="B26" s="200">
        <v>2016</v>
      </c>
      <c r="C26" s="54">
        <v>170.96527777777777</v>
      </c>
      <c r="D26" s="54">
        <v>24.423611111111111</v>
      </c>
      <c r="E26" s="54">
        <v>4.884722222222222</v>
      </c>
      <c r="F26" s="54">
        <v>136.77222222222224</v>
      </c>
      <c r="G26" s="54">
        <v>490.42611111111114</v>
      </c>
      <c r="H26" s="54"/>
      <c r="I26" s="54">
        <f t="shared" si="0"/>
        <v>827.47194444444449</v>
      </c>
      <c r="J26" s="55">
        <v>0</v>
      </c>
      <c r="L26" s="200">
        <v>2017</v>
      </c>
      <c r="M26" s="54">
        <v>384.91611111111115</v>
      </c>
      <c r="N26" s="55">
        <v>384.91611111111115</v>
      </c>
      <c r="O26" s="15"/>
      <c r="P26" s="15"/>
    </row>
    <row r="27" spans="2:16" ht="15" customHeight="1" x14ac:dyDescent="0.3">
      <c r="B27" s="200">
        <v>2017</v>
      </c>
      <c r="C27" s="54">
        <v>224.69722222222222</v>
      </c>
      <c r="D27" s="54">
        <v>43.962500000000006</v>
      </c>
      <c r="E27" s="54">
        <v>8.7925000000000004</v>
      </c>
      <c r="F27" s="54">
        <v>107.46388888888889</v>
      </c>
      <c r="G27" s="54">
        <v>427.90166666666664</v>
      </c>
      <c r="H27" s="54"/>
      <c r="I27" s="54">
        <f t="shared" si="0"/>
        <v>812.81777777777779</v>
      </c>
      <c r="J27" s="55">
        <v>0</v>
      </c>
      <c r="L27" s="200">
        <v>2018</v>
      </c>
      <c r="M27" s="54">
        <v>478.70277777777778</v>
      </c>
      <c r="N27" s="55">
        <v>478.70277777777778</v>
      </c>
    </row>
    <row r="28" spans="2:16" ht="15" customHeight="1" x14ac:dyDescent="0.3">
      <c r="B28" s="200">
        <v>2018</v>
      </c>
      <c r="C28" s="54">
        <v>254.00555555555556</v>
      </c>
      <c r="D28" s="54">
        <v>39.077777777777776</v>
      </c>
      <c r="E28" s="54">
        <v>29.308333333333337</v>
      </c>
      <c r="F28" s="54">
        <v>156.3111111111111</v>
      </c>
      <c r="G28" s="54">
        <v>358.53861111111109</v>
      </c>
      <c r="H28" s="54"/>
      <c r="I28" s="54">
        <f t="shared" si="0"/>
        <v>837.24138888888888</v>
      </c>
      <c r="J28" s="55">
        <v>0</v>
      </c>
      <c r="L28" s="200">
        <v>2019</v>
      </c>
      <c r="M28" s="54">
        <v>508.01111111111106</v>
      </c>
      <c r="N28" s="55">
        <v>508.01111111111106</v>
      </c>
    </row>
    <row r="29" spans="2:16" ht="15" customHeight="1" x14ac:dyDescent="0.3">
      <c r="B29" s="200">
        <v>2019</v>
      </c>
      <c r="C29" s="54">
        <v>254.00555555555556</v>
      </c>
      <c r="D29" s="54">
        <v>39.077777777777776</v>
      </c>
      <c r="E29" s="54">
        <v>58.616666666666667</v>
      </c>
      <c r="F29" s="54">
        <v>156.3111111111111</v>
      </c>
      <c r="G29" s="54">
        <v>320.04700000000003</v>
      </c>
      <c r="H29" s="54"/>
      <c r="I29" s="54">
        <f t="shared" si="0"/>
        <v>828.05811111111109</v>
      </c>
      <c r="J29" s="55">
        <v>0</v>
      </c>
      <c r="L29" s="200">
        <v>2020</v>
      </c>
      <c r="M29" s="54">
        <v>550.02816768511627</v>
      </c>
      <c r="N29" s="55">
        <v>550.02816768511627</v>
      </c>
    </row>
    <row r="30" spans="2:16" ht="15" customHeight="1" x14ac:dyDescent="0.3">
      <c r="B30" s="200">
        <v>2020</v>
      </c>
      <c r="C30" s="54">
        <v>254.00555555555556</v>
      </c>
      <c r="D30" s="54">
        <v>39.077777777777776</v>
      </c>
      <c r="E30" s="54">
        <v>58.616666666666667</v>
      </c>
      <c r="F30" s="54">
        <v>156.3111111111111</v>
      </c>
      <c r="G30" s="54">
        <v>273.36089345269437</v>
      </c>
      <c r="H30" s="54">
        <v>42.01705657400521</v>
      </c>
      <c r="I30" s="54">
        <f t="shared" si="0"/>
        <v>823.38906113781059</v>
      </c>
      <c r="J30" s="55">
        <v>0</v>
      </c>
      <c r="L30" s="200">
        <v>2021</v>
      </c>
      <c r="M30" s="54">
        <v>526.76959680690175</v>
      </c>
      <c r="N30" s="55">
        <v>530.14795373061361</v>
      </c>
    </row>
    <row r="31" spans="2:16" ht="15" customHeight="1" x14ac:dyDescent="0.3">
      <c r="B31" s="200">
        <v>2021</v>
      </c>
      <c r="C31" s="54">
        <v>239.78490212444444</v>
      </c>
      <c r="D31" s="54">
        <v>35.568634102222219</v>
      </c>
      <c r="E31" s="54">
        <v>57.544500469933332</v>
      </c>
      <c r="F31" s="54">
        <v>155.90129737028889</v>
      </c>
      <c r="G31" s="54">
        <v>236.46245755520783</v>
      </c>
      <c r="H31" s="54">
        <v>37.970262740012799</v>
      </c>
      <c r="I31" s="54">
        <f t="shared" si="0"/>
        <v>763.23205436210958</v>
      </c>
      <c r="J31" s="55">
        <v>3.1389023243863221</v>
      </c>
      <c r="L31" s="200">
        <v>2022</v>
      </c>
      <c r="M31" s="54">
        <v>552.74741481757621</v>
      </c>
      <c r="N31" s="55">
        <v>559.50412866499983</v>
      </c>
    </row>
    <row r="32" spans="2:16" ht="15" customHeight="1" x14ac:dyDescent="0.3">
      <c r="B32" s="200">
        <v>2022</v>
      </c>
      <c r="C32" s="54">
        <v>225.56424869333333</v>
      </c>
      <c r="D32" s="54">
        <v>32.059490426666663</v>
      </c>
      <c r="E32" s="54">
        <v>56.472334273199998</v>
      </c>
      <c r="F32" s="54">
        <v>155.49148362946667</v>
      </c>
      <c r="G32" s="54">
        <v>150.32763276883236</v>
      </c>
      <c r="H32" s="54">
        <v>83.159857794909612</v>
      </c>
      <c r="I32" s="54">
        <f t="shared" si="0"/>
        <v>703.07504758640857</v>
      </c>
      <c r="J32" s="55">
        <v>6.2778046487726442</v>
      </c>
      <c r="L32" s="200">
        <v>2023</v>
      </c>
      <c r="M32" s="54">
        <v>529.21662171713933</v>
      </c>
      <c r="N32" s="55">
        <v>539.35169248827492</v>
      </c>
    </row>
    <row r="33" spans="2:14" ht="15" customHeight="1" x14ac:dyDescent="0.3">
      <c r="B33" s="200">
        <v>2023</v>
      </c>
      <c r="C33" s="54">
        <v>211.34359526222221</v>
      </c>
      <c r="D33" s="54">
        <v>28.550346751111107</v>
      </c>
      <c r="E33" s="54">
        <v>55.400168076466663</v>
      </c>
      <c r="F33" s="54">
        <v>155.08166988864446</v>
      </c>
      <c r="G33" s="54">
        <v>113.70141909356801</v>
      </c>
      <c r="H33" s="54">
        <v>78.840841738694962</v>
      </c>
      <c r="I33" s="54">
        <f t="shared" si="0"/>
        <v>642.91804081070745</v>
      </c>
      <c r="J33" s="55">
        <v>9.41670697315908</v>
      </c>
      <c r="L33" s="200">
        <v>2024</v>
      </c>
      <c r="M33" s="54">
        <v>470.09388417225819</v>
      </c>
      <c r="N33" s="55">
        <v>483.60731186710564</v>
      </c>
    </row>
    <row r="34" spans="2:14" ht="15" customHeight="1" x14ac:dyDescent="0.3">
      <c r="B34" s="200">
        <v>2024</v>
      </c>
      <c r="C34" s="54">
        <v>197.12294183111109</v>
      </c>
      <c r="D34" s="54">
        <v>25.041203075555551</v>
      </c>
      <c r="E34" s="54">
        <v>54.328001879733328</v>
      </c>
      <c r="F34" s="54">
        <v>154.67185614782224</v>
      </c>
      <c r="G34" s="54">
        <v>112.66714986274809</v>
      </c>
      <c r="H34" s="54">
        <v>38.929881238035932</v>
      </c>
      <c r="I34" s="54">
        <f t="shared" si="0"/>
        <v>582.76103403500633</v>
      </c>
      <c r="J34" s="55">
        <v>12.555609297545516</v>
      </c>
      <c r="L34" s="200">
        <v>2025</v>
      </c>
      <c r="M34" s="54">
        <v>414.68892440515492</v>
      </c>
      <c r="N34" s="55">
        <v>431.58070902371406</v>
      </c>
    </row>
    <row r="35" spans="2:14" ht="15" customHeight="1" x14ac:dyDescent="0.3">
      <c r="B35" s="200">
        <v>2025</v>
      </c>
      <c r="C35" s="54">
        <v>182.90228840000003</v>
      </c>
      <c r="D35" s="54">
        <v>21.532059399999998</v>
      </c>
      <c r="E35" s="54">
        <v>53.255835683000001</v>
      </c>
      <c r="F35" s="54">
        <v>154.262042407</v>
      </c>
      <c r="G35" s="54">
        <v>107.9151028541504</v>
      </c>
      <c r="H35" s="54">
        <v>2.7366985151548988</v>
      </c>
      <c r="I35" s="54">
        <f t="shared" si="0"/>
        <v>522.60402725930533</v>
      </c>
      <c r="J35" s="55">
        <v>15.694511621931724</v>
      </c>
      <c r="L35" s="200">
        <v>2026</v>
      </c>
      <c r="M35" s="54">
        <v>413.58035314847899</v>
      </c>
      <c r="N35" s="55">
        <v>435.45292128699447</v>
      </c>
    </row>
    <row r="36" spans="2:14" ht="15" customHeight="1" x14ac:dyDescent="0.3">
      <c r="B36" s="200">
        <v>2026</v>
      </c>
      <c r="C36" s="54">
        <v>181.25250590400003</v>
      </c>
      <c r="D36" s="54">
        <v>20.096213431599999</v>
      </c>
      <c r="E36" s="54">
        <v>51.516527025000002</v>
      </c>
      <c r="F36" s="54">
        <v>152.91488601500001</v>
      </c>
      <c r="G36" s="54">
        <v>94.850884397735669</v>
      </c>
      <c r="H36" s="54">
        <v>7.8002207728789585</v>
      </c>
      <c r="I36" s="54">
        <f t="shared" si="0"/>
        <v>508.43123754621467</v>
      </c>
      <c r="J36" s="55">
        <v>19.238567545935211</v>
      </c>
      <c r="L36" s="200">
        <v>2027</v>
      </c>
      <c r="M36" s="54">
        <v>411.38483744735868</v>
      </c>
      <c r="N36" s="55">
        <v>438.2381891058306</v>
      </c>
    </row>
    <row r="37" spans="2:14" ht="15" customHeight="1" x14ac:dyDescent="0.3">
      <c r="B37" s="200">
        <v>2027</v>
      </c>
      <c r="C37" s="54">
        <v>179.66086620148255</v>
      </c>
      <c r="D37" s="54">
        <v>18.106543300285242</v>
      </c>
      <c r="E37" s="54">
        <v>52.25730723090674</v>
      </c>
      <c r="F37" s="54">
        <v>151.56772962300002</v>
      </c>
      <c r="G37" s="54">
        <v>82.873610385765375</v>
      </c>
      <c r="H37" s="54">
        <v>9.7923910916840669</v>
      </c>
      <c r="I37" s="54">
        <f t="shared" si="0"/>
        <v>494.25844783312402</v>
      </c>
      <c r="J37" s="55">
        <v>22.782623469938812</v>
      </c>
      <c r="L37" s="200">
        <v>2028</v>
      </c>
      <c r="M37" s="54">
        <v>409.15932174623839</v>
      </c>
      <c r="N37" s="55">
        <v>440.99345692466665</v>
      </c>
    </row>
    <row r="38" spans="2:14" ht="15" customHeight="1" x14ac:dyDescent="0.3">
      <c r="B38" s="200">
        <v>2028</v>
      </c>
      <c r="C38" s="54">
        <v>178.06922649896507</v>
      </c>
      <c r="D38" s="54">
        <v>16.116873168970486</v>
      </c>
      <c r="E38" s="54">
        <v>52.998087436813478</v>
      </c>
      <c r="F38" s="54">
        <v>150.22057323100003</v>
      </c>
      <c r="G38" s="54">
        <v>70.926336373795095</v>
      </c>
      <c r="H38" s="54">
        <v>11.754561410489316</v>
      </c>
      <c r="I38" s="54">
        <f t="shared" si="0"/>
        <v>480.08565812003349</v>
      </c>
      <c r="J38" s="55">
        <v>26.326679393942186</v>
      </c>
      <c r="L38" s="200">
        <v>2029</v>
      </c>
      <c r="M38" s="54">
        <v>405.92686160067365</v>
      </c>
      <c r="N38" s="55">
        <v>442.74178029905829</v>
      </c>
    </row>
    <row r="39" spans="2:14" ht="15" customHeight="1" thickBot="1" x14ac:dyDescent="0.35">
      <c r="B39" s="200">
        <v>2029</v>
      </c>
      <c r="C39" s="54">
        <v>176.47758679644758</v>
      </c>
      <c r="D39" s="54">
        <v>14.127203037655729</v>
      </c>
      <c r="E39" s="54">
        <v>53.738867642720216</v>
      </c>
      <c r="F39" s="54">
        <v>148.87341683900004</v>
      </c>
      <c r="G39" s="54">
        <v>59.986006806269245</v>
      </c>
      <c r="H39" s="54">
        <v>12.709787284850108</v>
      </c>
      <c r="I39" s="54">
        <f t="shared" si="0"/>
        <v>465.91286840694289</v>
      </c>
      <c r="J39" s="55">
        <v>29.87073531794573</v>
      </c>
      <c r="L39" s="202">
        <v>2030</v>
      </c>
      <c r="M39" s="56">
        <v>399.76356812177545</v>
      </c>
      <c r="N39" s="57">
        <v>441.55927034011643</v>
      </c>
    </row>
    <row r="40" spans="2:14" ht="15" customHeight="1" thickBot="1" x14ac:dyDescent="0.35">
      <c r="B40" s="202">
        <v>2030</v>
      </c>
      <c r="C40" s="56">
        <v>174.65337592000003</v>
      </c>
      <c r="D40" s="56">
        <v>14.352829558000002</v>
      </c>
      <c r="E40" s="56">
        <v>44.559292392999993</v>
      </c>
      <c r="F40" s="56">
        <v>147.526260447</v>
      </c>
      <c r="G40" s="56">
        <v>51.976510572076734</v>
      </c>
      <c r="H40" s="56">
        <v>18.671809803775432</v>
      </c>
      <c r="I40" s="56">
        <f t="shared" si="0"/>
        <v>451.74007869385218</v>
      </c>
      <c r="J40" s="57">
        <v>33.41479124194916</v>
      </c>
    </row>
    <row r="41" spans="2:14" ht="15" customHeight="1" x14ac:dyDescent="0.3"/>
    <row r="64" spans="3:3" x14ac:dyDescent="0.3">
      <c r="C64" s="75"/>
    </row>
  </sheetData>
  <hyperlinks>
    <hyperlink ref="T1" location="Content!A1" display="Content" xr:uid="{3A35F791-CCCA-4ABF-A1AE-2411FE6CC1D3}"/>
  </hyperlinks>
  <pageMargins left="0.7" right="0.7" top="0.75" bottom="0.75" header="0.3" footer="0.3"/>
  <pageSetup paperSize="9" scale="36" orientation="landscape" horizontalDpi="300" verticalDpi="300" r:id="rId1"/>
  <ignoredErrors>
    <ignoredError sqref="I23:I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D1C9-947E-4422-8FD1-AD61D1E20261}">
  <sheetPr>
    <tabColor theme="6"/>
    <pageSetUpPr fitToPage="1"/>
  </sheetPr>
  <dimension ref="A1:AB41"/>
  <sheetViews>
    <sheetView showGridLines="0" zoomScaleNormal="100" workbookViewId="0">
      <selection activeCell="W1" sqref="W1"/>
    </sheetView>
  </sheetViews>
  <sheetFormatPr defaultColWidth="9.109375" defaultRowHeight="14.4" x14ac:dyDescent="0.3"/>
  <cols>
    <col min="1" max="1" width="37.21875" style="13" bestFit="1" customWidth="1"/>
    <col min="2" max="4" width="5.21875" style="13" bestFit="1" customWidth="1"/>
    <col min="5" max="7" width="5.33203125" style="13" bestFit="1" customWidth="1"/>
    <col min="8" max="10" width="5.5546875" style="13" bestFit="1" customWidth="1"/>
    <col min="11" max="22" width="5" style="13" bestFit="1" customWidth="1"/>
    <col min="23" max="23" width="9.109375" style="13"/>
    <col min="24" max="34" width="9.109375" style="13" customWidth="1"/>
    <col min="35" max="16384" width="9.109375" style="13"/>
  </cols>
  <sheetData>
    <row r="1" spans="1:28" ht="15" customHeight="1" x14ac:dyDescent="0.4">
      <c r="A1" s="1"/>
      <c r="W1" s="11" t="s">
        <v>25</v>
      </c>
      <c r="AA1" s="11"/>
    </row>
    <row r="2" spans="1:28" ht="15" customHeight="1" x14ac:dyDescent="0.4">
      <c r="A2" s="1"/>
      <c r="AA2" s="11"/>
      <c r="AB2" s="11"/>
    </row>
    <row r="3" spans="1:28" ht="15" customHeight="1" x14ac:dyDescent="0.4">
      <c r="A3" s="1"/>
      <c r="AA3" s="11"/>
      <c r="AB3" s="11"/>
    </row>
    <row r="4" spans="1:28" ht="15" customHeight="1" x14ac:dyDescent="0.4">
      <c r="A4" s="1"/>
      <c r="AA4" s="11"/>
      <c r="AB4" s="11"/>
    </row>
    <row r="5" spans="1:28" ht="15" customHeight="1" x14ac:dyDescent="0.4">
      <c r="A5" s="1"/>
      <c r="AA5" s="11"/>
      <c r="AB5" s="11"/>
    </row>
    <row r="6" spans="1:28" ht="15" customHeight="1" x14ac:dyDescent="0.4">
      <c r="A6" s="1"/>
      <c r="AA6" s="11"/>
      <c r="AB6" s="11"/>
    </row>
    <row r="7" spans="1:28" ht="15" customHeight="1" x14ac:dyDescent="0.4">
      <c r="A7" s="1"/>
      <c r="AA7" s="11"/>
      <c r="AB7" s="11"/>
    </row>
    <row r="8" spans="1:28" ht="15" customHeight="1" x14ac:dyDescent="0.4">
      <c r="A8" s="1"/>
      <c r="AA8" s="11"/>
      <c r="AB8" s="11"/>
    </row>
    <row r="9" spans="1:28" ht="15" customHeight="1" x14ac:dyDescent="0.4">
      <c r="A9" s="1"/>
      <c r="AA9" s="11"/>
      <c r="AB9" s="11"/>
    </row>
    <row r="10" spans="1:28" ht="15" customHeight="1" x14ac:dyDescent="0.4">
      <c r="A10" s="1"/>
      <c r="AA10" s="11"/>
      <c r="AB10" s="11"/>
    </row>
    <row r="11" spans="1:28" ht="15" customHeight="1" x14ac:dyDescent="0.4">
      <c r="A11" s="1"/>
      <c r="AA11" s="11"/>
      <c r="AB11" s="11"/>
    </row>
    <row r="12" spans="1:28" ht="15" customHeight="1" x14ac:dyDescent="0.4">
      <c r="A12" s="1"/>
      <c r="AA12" s="11"/>
      <c r="AB12" s="11"/>
    </row>
    <row r="13" spans="1:28" ht="15" customHeight="1" x14ac:dyDescent="0.4">
      <c r="A13" s="1"/>
      <c r="AA13" s="11"/>
      <c r="AB13" s="11"/>
    </row>
    <row r="14" spans="1:28" ht="15" customHeight="1" x14ac:dyDescent="0.4">
      <c r="A14" s="1"/>
      <c r="AA14" s="11"/>
      <c r="AB14" s="11"/>
    </row>
    <row r="15" spans="1:28" ht="15" customHeight="1" x14ac:dyDescent="0.4">
      <c r="A15" s="1"/>
      <c r="AA15" s="11"/>
      <c r="AB15" s="11"/>
    </row>
    <row r="16" spans="1:28" ht="15" customHeight="1" x14ac:dyDescent="0.4">
      <c r="A16" s="1"/>
      <c r="AA16" s="11"/>
      <c r="AB16" s="11"/>
    </row>
    <row r="17" spans="1:28" ht="15" customHeight="1" x14ac:dyDescent="0.4">
      <c r="A17" s="1"/>
      <c r="AA17" s="11"/>
      <c r="AB17" s="11"/>
    </row>
    <row r="18" spans="1:28" ht="15" customHeight="1" x14ac:dyDescent="0.4">
      <c r="A18" s="1"/>
      <c r="AA18" s="11"/>
      <c r="AB18" s="11"/>
    </row>
    <row r="19" spans="1:28" ht="15" customHeight="1" x14ac:dyDescent="0.4">
      <c r="A19" s="1"/>
      <c r="AA19" s="11"/>
      <c r="AB19" s="11"/>
    </row>
    <row r="20" spans="1:28" ht="15" customHeight="1" thickBot="1" x14ac:dyDescent="0.45">
      <c r="A20" s="1"/>
      <c r="AA20" s="11"/>
      <c r="AB20" s="11"/>
    </row>
    <row r="21" spans="1:28" ht="15" customHeight="1" thickBot="1" x14ac:dyDescent="0.45">
      <c r="A21" s="1"/>
    </row>
    <row r="22" spans="1:28" ht="15" customHeight="1" thickBot="1" x14ac:dyDescent="0.35">
      <c r="A22" s="12" t="s">
        <v>26</v>
      </c>
      <c r="B22" s="229">
        <v>2010</v>
      </c>
      <c r="C22" s="220">
        <v>2011</v>
      </c>
      <c r="D22" s="220">
        <v>2012</v>
      </c>
      <c r="E22" s="220">
        <v>2013</v>
      </c>
      <c r="F22" s="220">
        <v>2014</v>
      </c>
      <c r="G22" s="220">
        <v>2015</v>
      </c>
      <c r="H22" s="220">
        <v>2016</v>
      </c>
      <c r="I22" s="220">
        <v>2017</v>
      </c>
      <c r="J22" s="220">
        <v>2018</v>
      </c>
      <c r="K22" s="220">
        <v>2019</v>
      </c>
      <c r="L22" s="220">
        <v>2020</v>
      </c>
      <c r="M22" s="220">
        <v>2021</v>
      </c>
      <c r="N22" s="220">
        <v>2022</v>
      </c>
      <c r="O22" s="220">
        <v>2023</v>
      </c>
      <c r="P22" s="220">
        <v>2024</v>
      </c>
      <c r="Q22" s="220">
        <v>2025</v>
      </c>
      <c r="R22" s="220">
        <v>2026</v>
      </c>
      <c r="S22" s="220">
        <v>2027</v>
      </c>
      <c r="T22" s="220">
        <v>2028</v>
      </c>
      <c r="U22" s="220">
        <v>2029</v>
      </c>
      <c r="V22" s="221">
        <v>2030</v>
      </c>
    </row>
    <row r="23" spans="1:28" ht="15" customHeight="1" x14ac:dyDescent="0.3">
      <c r="A23" s="19" t="s">
        <v>27</v>
      </c>
      <c r="B23" s="231">
        <v>518.22995000000003</v>
      </c>
      <c r="C23" s="222">
        <v>453.41945555555554</v>
      </c>
      <c r="D23" s="222">
        <v>433.47025000000008</v>
      </c>
      <c r="E23" s="222">
        <v>432.29791666666671</v>
      </c>
      <c r="F23" s="222">
        <v>377.0810166666667</v>
      </c>
      <c r="G23" s="222">
        <v>371.61012777777773</v>
      </c>
      <c r="H23" s="222">
        <v>389.97668333333337</v>
      </c>
      <c r="I23" s="222">
        <v>401.49485833333335</v>
      </c>
      <c r="J23" s="222">
        <v>398.26117222222223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3"/>
    </row>
    <row r="24" spans="1:28" ht="15" customHeight="1" x14ac:dyDescent="0.3">
      <c r="A24" s="17" t="s">
        <v>28</v>
      </c>
      <c r="B24" s="232"/>
      <c r="C24" s="224"/>
      <c r="D24" s="224"/>
      <c r="E24" s="224"/>
      <c r="F24" s="224"/>
      <c r="G24" s="224"/>
      <c r="H24" s="224"/>
      <c r="I24" s="224"/>
      <c r="J24" s="224">
        <v>398.26117222222223</v>
      </c>
      <c r="K24" s="224">
        <v>373.71970703132041</v>
      </c>
      <c r="L24" s="224">
        <v>349.17824184041859</v>
      </c>
      <c r="M24" s="224">
        <v>346.66313503238229</v>
      </c>
      <c r="N24" s="224">
        <v>344.14802822434598</v>
      </c>
      <c r="O24" s="224">
        <v>341.63292141630967</v>
      </c>
      <c r="P24" s="224">
        <v>339.11781460827336</v>
      </c>
      <c r="Q24" s="224">
        <v>336.602707800237</v>
      </c>
      <c r="R24" s="224">
        <v>333.50456044734989</v>
      </c>
      <c r="S24" s="224">
        <v>330.40641309446278</v>
      </c>
      <c r="T24" s="224">
        <v>327.30826574157567</v>
      </c>
      <c r="U24" s="224">
        <v>324.21011838868856</v>
      </c>
      <c r="V24" s="225">
        <v>321.11197103580145</v>
      </c>
    </row>
    <row r="25" spans="1:28" ht="15" customHeight="1" x14ac:dyDescent="0.3">
      <c r="A25" s="17" t="s">
        <v>29</v>
      </c>
      <c r="B25" s="232"/>
      <c r="C25" s="224"/>
      <c r="D25" s="224"/>
      <c r="E25" s="224"/>
      <c r="F25" s="224"/>
      <c r="G25" s="224"/>
      <c r="H25" s="224"/>
      <c r="I25" s="224"/>
      <c r="J25" s="224">
        <v>398.26117222222223</v>
      </c>
      <c r="K25" s="224">
        <v>373.71970703132041</v>
      </c>
      <c r="L25" s="224">
        <v>349.17824184041859</v>
      </c>
      <c r="M25" s="224">
        <v>346.77790873557126</v>
      </c>
      <c r="N25" s="224">
        <v>344.37757563072392</v>
      </c>
      <c r="O25" s="224">
        <v>341.97724252587659</v>
      </c>
      <c r="P25" s="224">
        <v>339.57690942102926</v>
      </c>
      <c r="Q25" s="224">
        <v>337.17657631618192</v>
      </c>
      <c r="R25" s="224">
        <v>334.831122193037</v>
      </c>
      <c r="S25" s="224">
        <v>332.48566806989209</v>
      </c>
      <c r="T25" s="224">
        <v>330.14021394674717</v>
      </c>
      <c r="U25" s="224">
        <v>327.79475982360225</v>
      </c>
      <c r="V25" s="225">
        <v>325.44930570045733</v>
      </c>
    </row>
    <row r="26" spans="1:28" ht="15" customHeight="1" thickBot="1" x14ac:dyDescent="0.35">
      <c r="A26" s="20" t="s">
        <v>30</v>
      </c>
      <c r="B26" s="230"/>
      <c r="C26" s="227"/>
      <c r="D26" s="227"/>
      <c r="E26" s="227"/>
      <c r="F26" s="227"/>
      <c r="G26" s="227"/>
      <c r="H26" s="227"/>
      <c r="I26" s="227"/>
      <c r="J26" s="227">
        <v>398.26117222222223</v>
      </c>
      <c r="K26" s="227">
        <v>373.71970703132041</v>
      </c>
      <c r="L26" s="227">
        <v>349.17824184041859</v>
      </c>
      <c r="M26" s="227">
        <v>344.35997461599595</v>
      </c>
      <c r="N26" s="227">
        <v>339.54170739157331</v>
      </c>
      <c r="O26" s="227">
        <v>334.72344016715067</v>
      </c>
      <c r="P26" s="227">
        <v>329.90517294272803</v>
      </c>
      <c r="Q26" s="227">
        <v>325.08690571830527</v>
      </c>
      <c r="R26" s="227">
        <v>320.20333899641469</v>
      </c>
      <c r="S26" s="227">
        <v>315.3197722745241</v>
      </c>
      <c r="T26" s="227">
        <v>310.43620555263351</v>
      </c>
      <c r="U26" s="227">
        <v>305.55263883074292</v>
      </c>
      <c r="V26" s="228">
        <v>300.66907210885222</v>
      </c>
    </row>
    <row r="27" spans="1:28" ht="15" customHeight="1" x14ac:dyDescent="0.3"/>
    <row r="28" spans="1:28" ht="15" customHeight="1" thickBot="1" x14ac:dyDescent="0.35"/>
    <row r="29" spans="1:28" ht="15" customHeight="1" thickBot="1" x14ac:dyDescent="0.35">
      <c r="A29" s="12" t="s">
        <v>31</v>
      </c>
      <c r="B29" s="78">
        <v>2020</v>
      </c>
      <c r="C29" s="61">
        <v>2025</v>
      </c>
      <c r="D29" s="61">
        <v>2030</v>
      </c>
      <c r="E29" s="61">
        <v>2020</v>
      </c>
      <c r="F29" s="61">
        <v>2025</v>
      </c>
      <c r="G29" s="61">
        <v>2030</v>
      </c>
      <c r="H29" s="61">
        <v>2020</v>
      </c>
      <c r="I29" s="61">
        <v>2025</v>
      </c>
      <c r="J29" s="62">
        <v>2030</v>
      </c>
    </row>
    <row r="30" spans="1:28" ht="15" customHeight="1" thickBot="1" x14ac:dyDescent="0.35">
      <c r="A30" s="12"/>
      <c r="B30" s="194" t="s">
        <v>32</v>
      </c>
      <c r="C30" s="195" t="s">
        <v>33</v>
      </c>
      <c r="D30" s="195" t="s">
        <v>34</v>
      </c>
      <c r="E30" s="195" t="s">
        <v>35</v>
      </c>
      <c r="F30" s="195" t="s">
        <v>36</v>
      </c>
      <c r="G30" s="195" t="s">
        <v>37</v>
      </c>
      <c r="H30" s="195" t="s">
        <v>38</v>
      </c>
      <c r="I30" s="195" t="s">
        <v>39</v>
      </c>
      <c r="J30" s="196" t="s">
        <v>40</v>
      </c>
    </row>
    <row r="31" spans="1:28" ht="15" customHeight="1" thickBot="1" x14ac:dyDescent="0.35">
      <c r="A31" s="77" t="s">
        <v>41</v>
      </c>
      <c r="B31" s="233">
        <v>164.19008190612013</v>
      </c>
      <c r="C31" s="234">
        <v>159.96937974593982</v>
      </c>
      <c r="D31" s="234">
        <v>153.20550428928274</v>
      </c>
      <c r="E31" s="234">
        <v>164.19008190612013</v>
      </c>
      <c r="F31" s="234">
        <v>160.31188471262681</v>
      </c>
      <c r="G31" s="234">
        <v>154.6029852406908</v>
      </c>
      <c r="H31" s="234">
        <v>164.19008190612013</v>
      </c>
      <c r="I31" s="234">
        <v>153.97731596204443</v>
      </c>
      <c r="J31" s="235">
        <v>143.96943236038089</v>
      </c>
    </row>
    <row r="32" spans="1:28" ht="15" customHeight="1" x14ac:dyDescent="0.3"/>
    <row r="33" spans="1:1" ht="15" customHeight="1" x14ac:dyDescent="0.3"/>
    <row r="34" spans="1:1" ht="15" customHeight="1" x14ac:dyDescent="0.3"/>
    <row r="35" spans="1:1" ht="15" customHeight="1" x14ac:dyDescent="0.3"/>
    <row r="36" spans="1:1" ht="15" customHeight="1" x14ac:dyDescent="0.3"/>
    <row r="37" spans="1:1" ht="15" customHeight="1" x14ac:dyDescent="0.3"/>
    <row r="38" spans="1:1" ht="15" customHeight="1" x14ac:dyDescent="0.3"/>
    <row r="41" spans="1:1" x14ac:dyDescent="0.3">
      <c r="A41" s="75"/>
    </row>
  </sheetData>
  <hyperlinks>
    <hyperlink ref="W1" location="Content!A1" display="Content" xr:uid="{65F34CD7-A523-4263-8948-A79179F76B2A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DD7E-6E0C-4BDA-8628-688163246DFF}">
  <sheetPr>
    <tabColor theme="6"/>
    <pageSetUpPr fitToPage="1"/>
  </sheetPr>
  <dimension ref="B1:M55"/>
  <sheetViews>
    <sheetView showGridLines="0" zoomScaleNormal="100" workbookViewId="0">
      <selection activeCell="M1" sqref="M1"/>
    </sheetView>
  </sheetViews>
  <sheetFormatPr defaultColWidth="9.109375" defaultRowHeight="14.4" x14ac:dyDescent="0.3"/>
  <cols>
    <col min="1" max="1" width="7.5546875" style="13" customWidth="1"/>
    <col min="2" max="4" width="13.5546875" style="13" customWidth="1"/>
    <col min="5" max="14" width="9.109375" style="13"/>
    <col min="15" max="15" width="9.5546875" style="13" bestFit="1" customWidth="1"/>
    <col min="16" max="16384" width="9.109375" style="13"/>
  </cols>
  <sheetData>
    <row r="1" spans="13:13" ht="15" customHeight="1" x14ac:dyDescent="0.3">
      <c r="M1" s="11" t="s">
        <v>25</v>
      </c>
    </row>
    <row r="2" spans="13:13" ht="15" customHeight="1" x14ac:dyDescent="0.3"/>
    <row r="3" spans="13:13" ht="15" customHeight="1" x14ac:dyDescent="0.3"/>
    <row r="4" spans="13:13" ht="15" customHeight="1" x14ac:dyDescent="0.3"/>
    <row r="5" spans="13:13" ht="15" customHeight="1" x14ac:dyDescent="0.3"/>
    <row r="6" spans="13:13" ht="15" customHeight="1" x14ac:dyDescent="0.3"/>
    <row r="7" spans="13:13" ht="15" customHeight="1" x14ac:dyDescent="0.3"/>
    <row r="8" spans="13:13" ht="15" customHeight="1" x14ac:dyDescent="0.3"/>
    <row r="9" spans="13:13" ht="15" customHeight="1" x14ac:dyDescent="0.3"/>
    <row r="10" spans="13:13" ht="15" customHeight="1" x14ac:dyDescent="0.3"/>
    <row r="11" spans="13:13" ht="15" customHeight="1" x14ac:dyDescent="0.3"/>
    <row r="12" spans="13:13" ht="15" customHeight="1" x14ac:dyDescent="0.3"/>
    <row r="13" spans="13:13" ht="15" customHeight="1" x14ac:dyDescent="0.3"/>
    <row r="14" spans="13:13" ht="15" customHeight="1" x14ac:dyDescent="0.3"/>
    <row r="15" spans="13:13" ht="15" customHeight="1" x14ac:dyDescent="0.3"/>
    <row r="16" spans="13:13" ht="15" customHeight="1" x14ac:dyDescent="0.3"/>
    <row r="17" spans="2:4" ht="15" customHeight="1" x14ac:dyDescent="0.3"/>
    <row r="18" spans="2:4" ht="15" customHeight="1" x14ac:dyDescent="0.3"/>
    <row r="19" spans="2:4" ht="15" customHeight="1" x14ac:dyDescent="0.3"/>
    <row r="20" spans="2:4" ht="15" customHeight="1" x14ac:dyDescent="0.3"/>
    <row r="21" spans="2:4" ht="15" customHeight="1" thickBot="1" x14ac:dyDescent="0.45">
      <c r="B21" s="1"/>
    </row>
    <row r="22" spans="2:4" ht="15" customHeight="1" thickBot="1" x14ac:dyDescent="0.35">
      <c r="B22" s="197" t="s">
        <v>115</v>
      </c>
      <c r="C22" s="62" t="s">
        <v>77</v>
      </c>
      <c r="D22" s="62" t="s">
        <v>76</v>
      </c>
    </row>
    <row r="23" spans="2:4" ht="15" customHeight="1" x14ac:dyDescent="0.3">
      <c r="B23" s="198">
        <v>2000</v>
      </c>
      <c r="C23" s="199">
        <v>21.3</v>
      </c>
      <c r="D23" s="105">
        <v>48.5</v>
      </c>
    </row>
    <row r="24" spans="2:4" ht="15" customHeight="1" x14ac:dyDescent="0.3">
      <c r="B24" s="200">
        <v>2001</v>
      </c>
      <c r="C24" s="201">
        <v>24.5</v>
      </c>
      <c r="D24" s="106">
        <v>49</v>
      </c>
    </row>
    <row r="25" spans="2:4" ht="15" customHeight="1" x14ac:dyDescent="0.3">
      <c r="B25" s="200">
        <v>2002</v>
      </c>
      <c r="C25" s="201">
        <v>27</v>
      </c>
      <c r="D25" s="201">
        <v>45.3</v>
      </c>
    </row>
    <row r="26" spans="2:4" ht="15" customHeight="1" x14ac:dyDescent="0.3">
      <c r="B26" s="200">
        <v>2003</v>
      </c>
      <c r="C26" s="201">
        <v>29</v>
      </c>
      <c r="D26" s="201">
        <v>40</v>
      </c>
    </row>
    <row r="27" spans="2:4" ht="15" customHeight="1" x14ac:dyDescent="0.3">
      <c r="B27" s="200">
        <v>2004</v>
      </c>
      <c r="C27" s="201">
        <v>32.9</v>
      </c>
      <c r="D27" s="201">
        <v>48.6</v>
      </c>
    </row>
    <row r="28" spans="2:4" ht="15" customHeight="1" x14ac:dyDescent="0.3">
      <c r="B28" s="200">
        <v>2005</v>
      </c>
      <c r="C28" s="201">
        <v>33.799999999999997</v>
      </c>
      <c r="D28" s="201">
        <v>40.5</v>
      </c>
    </row>
    <row r="29" spans="2:4" ht="15" customHeight="1" x14ac:dyDescent="0.3">
      <c r="B29" s="200">
        <v>2006</v>
      </c>
      <c r="C29" s="201">
        <v>33.200000000000003</v>
      </c>
      <c r="D29" s="201">
        <v>40.1</v>
      </c>
    </row>
    <row r="30" spans="2:4" ht="15" customHeight="1" x14ac:dyDescent="0.3">
      <c r="B30" s="200">
        <v>2007</v>
      </c>
      <c r="C30" s="201">
        <v>28.9</v>
      </c>
      <c r="D30" s="201">
        <v>41.6</v>
      </c>
    </row>
    <row r="31" spans="2:4" ht="15" customHeight="1" x14ac:dyDescent="0.3">
      <c r="B31" s="200">
        <v>2008</v>
      </c>
      <c r="C31" s="201">
        <v>41.2</v>
      </c>
      <c r="D31" s="201">
        <v>39.5</v>
      </c>
    </row>
    <row r="32" spans="2:4" ht="15" customHeight="1" x14ac:dyDescent="0.3">
      <c r="B32" s="200">
        <v>2009</v>
      </c>
      <c r="C32" s="201">
        <v>37.700000000000003</v>
      </c>
      <c r="D32" s="201">
        <v>36.799999999999997</v>
      </c>
    </row>
    <row r="33" spans="2:4" ht="15" customHeight="1" x14ac:dyDescent="0.3">
      <c r="B33" s="200">
        <v>2010</v>
      </c>
      <c r="C33" s="201">
        <v>50.9</v>
      </c>
      <c r="D33" s="201">
        <v>34.700000000000003</v>
      </c>
    </row>
    <row r="34" spans="2:4" ht="15" customHeight="1" x14ac:dyDescent="0.3">
      <c r="B34" s="200">
        <v>2011</v>
      </c>
      <c r="C34" s="201">
        <v>46.8</v>
      </c>
      <c r="D34" s="201">
        <v>32.299999999999997</v>
      </c>
    </row>
    <row r="35" spans="2:4" ht="15" customHeight="1" x14ac:dyDescent="0.3">
      <c r="B35" s="200">
        <v>2012</v>
      </c>
      <c r="C35" s="201">
        <v>47.8</v>
      </c>
      <c r="D35" s="201">
        <v>30</v>
      </c>
    </row>
    <row r="36" spans="2:4" ht="15" customHeight="1" x14ac:dyDescent="0.3">
      <c r="B36" s="200">
        <v>2013</v>
      </c>
      <c r="C36" s="201">
        <v>53.9</v>
      </c>
      <c r="D36" s="201">
        <v>28.5</v>
      </c>
    </row>
    <row r="37" spans="2:4" ht="15" customHeight="1" x14ac:dyDescent="0.3">
      <c r="B37" s="200">
        <v>2014</v>
      </c>
      <c r="C37" s="201">
        <v>42.4</v>
      </c>
      <c r="D37" s="201">
        <v>26.3</v>
      </c>
    </row>
    <row r="38" spans="2:4" ht="15" customHeight="1" x14ac:dyDescent="0.3">
      <c r="B38" s="200">
        <v>2015</v>
      </c>
      <c r="C38" s="201">
        <v>28.1</v>
      </c>
      <c r="D38" s="201">
        <v>24.1</v>
      </c>
    </row>
    <row r="39" spans="2:4" ht="15" customHeight="1" x14ac:dyDescent="0.3">
      <c r="B39" s="200">
        <v>2016</v>
      </c>
      <c r="C39" s="201">
        <v>27.6</v>
      </c>
      <c r="D39" s="201">
        <v>22.8</v>
      </c>
    </row>
    <row r="40" spans="2:4" ht="15" customHeight="1" x14ac:dyDescent="0.3">
      <c r="B40" s="200">
        <v>2017</v>
      </c>
      <c r="C40" s="201">
        <v>23.6</v>
      </c>
      <c r="D40" s="201">
        <v>20.3</v>
      </c>
    </row>
    <row r="41" spans="2:4" ht="15" customHeight="1" thickBot="1" x14ac:dyDescent="0.35">
      <c r="B41" s="202">
        <v>2018</v>
      </c>
      <c r="C41" s="203">
        <v>18.8</v>
      </c>
      <c r="D41" s="203">
        <v>17.7</v>
      </c>
    </row>
    <row r="42" spans="2:4" ht="15" customHeight="1" x14ac:dyDescent="0.3"/>
    <row r="43" spans="2:4" ht="15" customHeight="1" x14ac:dyDescent="0.3"/>
    <row r="44" spans="2:4" ht="15" customHeight="1" x14ac:dyDescent="0.3"/>
    <row r="45" spans="2:4" ht="15" customHeight="1" x14ac:dyDescent="0.3"/>
    <row r="46" spans="2:4" ht="15" customHeight="1" x14ac:dyDescent="0.3"/>
    <row r="47" spans="2:4" ht="15" customHeight="1" x14ac:dyDescent="0.3"/>
    <row r="48" spans="2:4" ht="15" customHeight="1" x14ac:dyDescent="0.3"/>
    <row r="49" spans="2:2" ht="15" customHeight="1" x14ac:dyDescent="0.3"/>
    <row r="50" spans="2:2" ht="15" customHeight="1" x14ac:dyDescent="0.3"/>
    <row r="51" spans="2:2" ht="15" customHeight="1" x14ac:dyDescent="0.3"/>
    <row r="52" spans="2:2" ht="15" customHeight="1" x14ac:dyDescent="0.3"/>
    <row r="53" spans="2:2" ht="15" customHeight="1" x14ac:dyDescent="0.3"/>
    <row r="54" spans="2:2" ht="15" customHeight="1" x14ac:dyDescent="0.3"/>
    <row r="55" spans="2:2" ht="15" customHeight="1" x14ac:dyDescent="0.3">
      <c r="B55" s="74"/>
    </row>
  </sheetData>
  <hyperlinks>
    <hyperlink ref="M1" location="Content!A1" display="Content" xr:uid="{4D7C4ECC-197A-4B87-AD80-A38758B414BE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68DA-DBF2-4D3F-B93C-EDC5BBB21E36}">
  <sheetPr>
    <tabColor theme="6"/>
    <pageSetUpPr fitToPage="1"/>
  </sheetPr>
  <dimension ref="B1:O73"/>
  <sheetViews>
    <sheetView showGridLines="0" zoomScaleNormal="100" workbookViewId="0">
      <selection activeCell="O1" sqref="O1"/>
    </sheetView>
  </sheetViews>
  <sheetFormatPr defaultColWidth="9.109375" defaultRowHeight="14.4" x14ac:dyDescent="0.3"/>
  <cols>
    <col min="1" max="1" width="3.77734375" style="13" customWidth="1"/>
    <col min="2" max="2" width="7.21875" style="13" customWidth="1"/>
    <col min="3" max="3" width="14.44140625" style="13" bestFit="1" customWidth="1"/>
    <col min="4" max="4" width="19.77734375" style="13" bestFit="1" customWidth="1"/>
    <col min="5" max="5" width="14.88671875" style="13" bestFit="1" customWidth="1"/>
    <col min="6" max="11" width="9.109375" style="13"/>
    <col min="12" max="12" width="13.21875" style="13" bestFit="1" customWidth="1"/>
    <col min="13" max="13" width="14.44140625" style="13" bestFit="1" customWidth="1"/>
    <col min="14" max="14" width="19.77734375" style="13" bestFit="1" customWidth="1"/>
    <col min="15" max="15" width="14.88671875" style="13" bestFit="1" customWidth="1"/>
    <col min="16" max="16" width="9.109375" style="13"/>
    <col min="17" max="17" width="9.5546875" style="13" bestFit="1" customWidth="1"/>
    <col min="18" max="16384" width="9.109375" style="13"/>
  </cols>
  <sheetData>
    <row r="1" spans="12:15" x14ac:dyDescent="0.3">
      <c r="O1" s="11" t="s">
        <v>25</v>
      </c>
    </row>
    <row r="3" spans="12:15" ht="15" thickBot="1" x14ac:dyDescent="0.35"/>
    <row r="4" spans="12:15" ht="15" thickBot="1" x14ac:dyDescent="0.35">
      <c r="L4" s="197" t="s">
        <v>115</v>
      </c>
      <c r="M4" s="61" t="s">
        <v>116</v>
      </c>
      <c r="N4" s="61" t="s">
        <v>117</v>
      </c>
      <c r="O4" s="62" t="s">
        <v>118</v>
      </c>
    </row>
    <row r="5" spans="12:15" x14ac:dyDescent="0.3">
      <c r="L5" s="198" t="s">
        <v>119</v>
      </c>
      <c r="M5" s="68">
        <v>14.354508568017421</v>
      </c>
      <c r="N5" s="65">
        <v>9.0703671451573182</v>
      </c>
      <c r="O5" s="163">
        <v>5.3539826691618826</v>
      </c>
    </row>
    <row r="6" spans="12:15" x14ac:dyDescent="0.3">
      <c r="L6" s="200" t="s">
        <v>120</v>
      </c>
      <c r="M6" s="69">
        <v>7.253393939293205</v>
      </c>
      <c r="N6" s="66">
        <v>3.0722417667576383</v>
      </c>
      <c r="O6" s="164">
        <v>0.72965370741733548</v>
      </c>
    </row>
    <row r="7" spans="12:15" x14ac:dyDescent="0.3">
      <c r="L7" s="200" t="s">
        <v>121</v>
      </c>
      <c r="M7" s="69">
        <v>0.43910662303622106</v>
      </c>
      <c r="N7" s="66">
        <v>0.13427747042605057</v>
      </c>
      <c r="O7" s="164">
        <v>3.1546038435950421E-3</v>
      </c>
    </row>
    <row r="8" spans="12:15" x14ac:dyDescent="0.3">
      <c r="L8" s="200" t="s">
        <v>122</v>
      </c>
      <c r="M8" s="69">
        <v>0.22362177495503452</v>
      </c>
      <c r="N8" s="66">
        <v>7.0256463357646889E-2</v>
      </c>
      <c r="O8" s="164">
        <v>1.3922467841644083E-4</v>
      </c>
    </row>
    <row r="9" spans="12:15" x14ac:dyDescent="0.3">
      <c r="L9" s="200" t="s">
        <v>123</v>
      </c>
      <c r="M9" s="69">
        <v>0.12173542605495197</v>
      </c>
      <c r="N9" s="66">
        <v>2.6961769943330671E-2</v>
      </c>
      <c r="O9" s="164">
        <v>0</v>
      </c>
    </row>
    <row r="10" spans="12:15" x14ac:dyDescent="0.3">
      <c r="L10" s="200" t="s">
        <v>124</v>
      </c>
      <c r="M10" s="69">
        <v>4.583806970415872E-2</v>
      </c>
      <c r="N10" s="66">
        <v>8.6500996041787657E-3</v>
      </c>
      <c r="O10" s="164">
        <v>0</v>
      </c>
    </row>
    <row r="11" spans="12:15" x14ac:dyDescent="0.3">
      <c r="L11" s="200" t="s">
        <v>125</v>
      </c>
      <c r="M11" s="69">
        <v>9.9807157354138108E-3</v>
      </c>
      <c r="N11" s="66">
        <v>1.5518581531350089E-3</v>
      </c>
      <c r="O11" s="164">
        <v>0</v>
      </c>
    </row>
    <row r="12" spans="12:15" x14ac:dyDescent="0.3">
      <c r="L12" s="200" t="s">
        <v>126</v>
      </c>
      <c r="M12" s="69">
        <v>0</v>
      </c>
      <c r="N12" s="66">
        <v>0</v>
      </c>
      <c r="O12" s="164">
        <v>0</v>
      </c>
    </row>
    <row r="13" spans="12:15" x14ac:dyDescent="0.3">
      <c r="L13" s="200" t="s">
        <v>127</v>
      </c>
      <c r="M13" s="69">
        <v>0</v>
      </c>
      <c r="N13" s="66">
        <v>0</v>
      </c>
      <c r="O13" s="164">
        <v>0</v>
      </c>
    </row>
    <row r="14" spans="12:15" ht="15" thickBot="1" x14ac:dyDescent="0.35">
      <c r="L14" s="202" t="s">
        <v>128</v>
      </c>
      <c r="M14" s="70">
        <v>0</v>
      </c>
      <c r="N14" s="67">
        <v>0</v>
      </c>
      <c r="O14" s="165">
        <v>0</v>
      </c>
    </row>
    <row r="22" spans="12:13" ht="15" thickBot="1" x14ac:dyDescent="0.35"/>
    <row r="23" spans="12:13" ht="15" thickBot="1" x14ac:dyDescent="0.35">
      <c r="L23" s="197" t="s">
        <v>129</v>
      </c>
      <c r="M23" s="62" t="s">
        <v>130</v>
      </c>
    </row>
    <row r="24" spans="12:13" x14ac:dyDescent="0.3">
      <c r="L24" s="198" t="s">
        <v>119</v>
      </c>
      <c r="M24" s="71">
        <v>4.5999999999999996</v>
      </c>
    </row>
    <row r="25" spans="12:13" x14ac:dyDescent="0.3">
      <c r="L25" s="200" t="s">
        <v>120</v>
      </c>
      <c r="M25" s="72">
        <v>4.4000000000000004</v>
      </c>
    </row>
    <row r="26" spans="12:13" x14ac:dyDescent="0.3">
      <c r="L26" s="200" t="s">
        <v>121</v>
      </c>
      <c r="M26" s="72">
        <v>2.1</v>
      </c>
    </row>
    <row r="27" spans="12:13" x14ac:dyDescent="0.3">
      <c r="L27" s="200" t="s">
        <v>122</v>
      </c>
      <c r="M27" s="72">
        <v>1.5</v>
      </c>
    </row>
    <row r="28" spans="12:13" x14ac:dyDescent="0.3">
      <c r="L28" s="200" t="s">
        <v>123</v>
      </c>
      <c r="M28" s="72">
        <v>1</v>
      </c>
    </row>
    <row r="29" spans="12:13" x14ac:dyDescent="0.3">
      <c r="L29" s="200" t="s">
        <v>124</v>
      </c>
      <c r="M29" s="72">
        <v>0.5</v>
      </c>
    </row>
    <row r="30" spans="12:13" x14ac:dyDescent="0.3">
      <c r="L30" s="200" t="s">
        <v>125</v>
      </c>
      <c r="M30" s="72">
        <v>0</v>
      </c>
    </row>
    <row r="31" spans="12:13" x14ac:dyDescent="0.3">
      <c r="L31" s="200" t="s">
        <v>126</v>
      </c>
      <c r="M31" s="72">
        <v>0</v>
      </c>
    </row>
    <row r="32" spans="12:13" x14ac:dyDescent="0.3">
      <c r="L32" s="200" t="s">
        <v>127</v>
      </c>
      <c r="M32" s="72">
        <v>0</v>
      </c>
    </row>
    <row r="33" spans="2:13" ht="15" thickBot="1" x14ac:dyDescent="0.35">
      <c r="L33" s="202" t="s">
        <v>128</v>
      </c>
      <c r="M33" s="73">
        <v>0</v>
      </c>
    </row>
    <row r="39" spans="2:13" ht="21" x14ac:dyDescent="0.4">
      <c r="B39" s="1"/>
    </row>
    <row r="40" spans="2:13" ht="21" x14ac:dyDescent="0.4">
      <c r="B40" s="1"/>
    </row>
    <row r="73" spans="2:2" x14ac:dyDescent="0.3">
      <c r="B73" s="74"/>
    </row>
  </sheetData>
  <hyperlinks>
    <hyperlink ref="O1" location="Content!A1" display="Content" xr:uid="{D4D37D33-BAED-4E32-A8C8-B765C6B67075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531D-3ED1-48BE-ACC9-97313E36FB94}">
  <sheetPr>
    <tabColor theme="6"/>
    <pageSetUpPr fitToPage="1"/>
  </sheetPr>
  <dimension ref="A1:P39"/>
  <sheetViews>
    <sheetView showGridLines="0" zoomScaleNormal="100" workbookViewId="0">
      <selection activeCell="O1" sqref="O1"/>
    </sheetView>
  </sheetViews>
  <sheetFormatPr defaultColWidth="9.109375" defaultRowHeight="14.4" x14ac:dyDescent="0.3"/>
  <cols>
    <col min="1" max="11" width="10" style="13" customWidth="1"/>
    <col min="12" max="12" width="9.77734375" style="13" bestFit="1" customWidth="1"/>
    <col min="13" max="22" width="9.109375" style="13"/>
    <col min="23" max="23" width="9.5546875" style="13" bestFit="1" customWidth="1"/>
    <col min="24" max="16384" width="9.109375" style="13"/>
  </cols>
  <sheetData>
    <row r="1" spans="1:16" ht="21" x14ac:dyDescent="0.4">
      <c r="A1" s="1"/>
      <c r="O1" s="11" t="s">
        <v>25</v>
      </c>
    </row>
    <row r="2" spans="1:16" ht="21" x14ac:dyDescent="0.4">
      <c r="A2" s="1"/>
      <c r="P2" s="11"/>
    </row>
    <row r="3" spans="1:16" ht="21" x14ac:dyDescent="0.4">
      <c r="A3" s="1"/>
      <c r="P3" s="11"/>
    </row>
    <row r="4" spans="1:16" ht="21" x14ac:dyDescent="0.4">
      <c r="A4" s="1"/>
      <c r="P4" s="11"/>
    </row>
    <row r="5" spans="1:16" ht="21" x14ac:dyDescent="0.4">
      <c r="A5" s="1"/>
      <c r="P5" s="11"/>
    </row>
    <row r="6" spans="1:16" ht="21" x14ac:dyDescent="0.4">
      <c r="A6" s="1"/>
      <c r="P6" s="11"/>
    </row>
    <row r="7" spans="1:16" ht="21" x14ac:dyDescent="0.4">
      <c r="A7" s="1"/>
      <c r="P7" s="11"/>
    </row>
    <row r="8" spans="1:16" ht="21" x14ac:dyDescent="0.4">
      <c r="A8" s="1"/>
      <c r="P8" s="11"/>
    </row>
    <row r="9" spans="1:16" ht="21" x14ac:dyDescent="0.4">
      <c r="A9" s="1"/>
      <c r="P9" s="11"/>
    </row>
    <row r="10" spans="1:16" ht="21" x14ac:dyDescent="0.4">
      <c r="A10" s="1"/>
      <c r="P10" s="11"/>
    </row>
    <row r="11" spans="1:16" ht="21" x14ac:dyDescent="0.4">
      <c r="A11" s="1"/>
      <c r="P11" s="11"/>
    </row>
    <row r="12" spans="1:16" ht="21" x14ac:dyDescent="0.4">
      <c r="A12" s="1"/>
      <c r="P12" s="11"/>
    </row>
    <row r="13" spans="1:16" ht="21" x14ac:dyDescent="0.4">
      <c r="A13" s="1"/>
      <c r="P13" s="11"/>
    </row>
    <row r="14" spans="1:16" ht="21" x14ac:dyDescent="0.4">
      <c r="A14" s="1"/>
      <c r="P14" s="11"/>
    </row>
    <row r="15" spans="1:16" ht="21.6" thickBot="1" x14ac:dyDescent="0.45">
      <c r="A15" s="1"/>
    </row>
    <row r="16" spans="1:16" ht="15" thickBot="1" x14ac:dyDescent="0.35">
      <c r="A16" s="12" t="s">
        <v>131</v>
      </c>
      <c r="B16" s="61" t="s">
        <v>119</v>
      </c>
      <c r="C16" s="61" t="s">
        <v>120</v>
      </c>
      <c r="D16" s="61" t="s">
        <v>121</v>
      </c>
      <c r="E16" s="61" t="s">
        <v>122</v>
      </c>
      <c r="F16" s="61" t="s">
        <v>123</v>
      </c>
      <c r="G16" s="61" t="s">
        <v>124</v>
      </c>
      <c r="H16" s="61" t="s">
        <v>125</v>
      </c>
      <c r="I16" s="61" t="s">
        <v>126</v>
      </c>
      <c r="J16" s="61" t="s">
        <v>127</v>
      </c>
      <c r="K16" s="62" t="s">
        <v>128</v>
      </c>
    </row>
    <row r="17" spans="1:11" x14ac:dyDescent="0.3">
      <c r="A17" s="49" t="s">
        <v>130</v>
      </c>
      <c r="B17" s="79">
        <v>1</v>
      </c>
      <c r="C17" s="80">
        <v>1</v>
      </c>
      <c r="D17" s="80">
        <v>1</v>
      </c>
      <c r="E17" s="80">
        <v>1</v>
      </c>
      <c r="F17" s="80">
        <v>1</v>
      </c>
      <c r="G17" s="80">
        <v>1</v>
      </c>
      <c r="H17" s="80">
        <v>1</v>
      </c>
      <c r="I17" s="80">
        <v>0.87798256177221123</v>
      </c>
      <c r="J17" s="80">
        <v>0.73758502652528835</v>
      </c>
      <c r="K17" s="81">
        <v>0.57674864124066527</v>
      </c>
    </row>
    <row r="18" spans="1:11" ht="15" thickBot="1" x14ac:dyDescent="0.35">
      <c r="A18" s="51" t="s">
        <v>132</v>
      </c>
      <c r="B18" s="85">
        <v>1</v>
      </c>
      <c r="C18" s="86">
        <v>1.0000000000000016</v>
      </c>
      <c r="D18" s="86">
        <v>1.0000000000000058</v>
      </c>
      <c r="E18" s="86">
        <v>0.74888409089390895</v>
      </c>
      <c r="F18" s="86">
        <v>0.53328635460722629</v>
      </c>
      <c r="G18" s="86">
        <v>0.35114483555882564</v>
      </c>
      <c r="H18" s="86">
        <v>0.25680367898756717</v>
      </c>
      <c r="I18" s="86">
        <v>0.16338352939736067</v>
      </c>
      <c r="J18" s="86">
        <v>9.0233605672941752E-2</v>
      </c>
      <c r="K18" s="87">
        <v>4.83562073898154E-2</v>
      </c>
    </row>
    <row r="39" spans="1:1" x14ac:dyDescent="0.3">
      <c r="A39" s="74"/>
    </row>
  </sheetData>
  <hyperlinks>
    <hyperlink ref="O1" location="Content!A1" display="Content" xr:uid="{98C74B86-7797-42A5-9B1C-306743C89CF9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6357-8410-4B7E-A157-D23D48436DD2}">
  <sheetPr>
    <tabColor theme="6"/>
    <pageSetUpPr fitToPage="1"/>
  </sheetPr>
  <dimension ref="A1:F52"/>
  <sheetViews>
    <sheetView showGridLines="0" zoomScaleNormal="100" workbookViewId="0">
      <selection activeCell="F1" sqref="F1"/>
    </sheetView>
  </sheetViews>
  <sheetFormatPr defaultColWidth="9.109375" defaultRowHeight="14.4" x14ac:dyDescent="0.3"/>
  <cols>
    <col min="1" max="1" width="26.33203125" style="13" customWidth="1"/>
    <col min="2" max="3" width="42.33203125" style="13" customWidth="1"/>
    <col min="4" max="13" width="9.109375" style="13"/>
    <col min="14" max="14" width="9.5546875" style="13" bestFit="1" customWidth="1"/>
    <col min="15" max="16384" width="9.109375" style="13"/>
  </cols>
  <sheetData>
    <row r="1" spans="6:6" ht="15" customHeight="1" x14ac:dyDescent="0.3">
      <c r="F1" s="11" t="s">
        <v>25</v>
      </c>
    </row>
    <row r="2" spans="6:6" ht="15" customHeight="1" x14ac:dyDescent="0.3"/>
    <row r="3" spans="6:6" ht="15" customHeight="1" x14ac:dyDescent="0.3"/>
    <row r="4" spans="6:6" ht="15" customHeight="1" x14ac:dyDescent="0.3"/>
    <row r="5" spans="6:6" ht="15" customHeight="1" x14ac:dyDescent="0.3"/>
    <row r="6" spans="6:6" ht="15" customHeight="1" x14ac:dyDescent="0.3"/>
    <row r="7" spans="6:6" ht="15" customHeight="1" x14ac:dyDescent="0.3"/>
    <row r="8" spans="6:6" ht="15" customHeight="1" x14ac:dyDescent="0.3"/>
    <row r="9" spans="6:6" ht="15" customHeight="1" x14ac:dyDescent="0.3"/>
    <row r="10" spans="6:6" ht="15" customHeight="1" x14ac:dyDescent="0.3"/>
    <row r="11" spans="6:6" ht="15" customHeight="1" x14ac:dyDescent="0.3"/>
    <row r="12" spans="6:6" ht="15" customHeight="1" x14ac:dyDescent="0.3"/>
    <row r="13" spans="6:6" ht="15" customHeight="1" x14ac:dyDescent="0.3"/>
    <row r="14" spans="6:6" ht="15" customHeight="1" x14ac:dyDescent="0.3"/>
    <row r="15" spans="6:6" ht="15" customHeight="1" x14ac:dyDescent="0.3"/>
    <row r="16" spans="6:6" ht="15" customHeight="1" x14ac:dyDescent="0.3"/>
    <row r="17" spans="1:3" ht="15" customHeight="1" x14ac:dyDescent="0.3"/>
    <row r="18" spans="1:3" ht="15" customHeight="1" x14ac:dyDescent="0.3"/>
    <row r="19" spans="1:3" ht="15" customHeight="1" x14ac:dyDescent="0.3"/>
    <row r="20" spans="1:3" ht="15" customHeight="1" x14ac:dyDescent="0.3"/>
    <row r="21" spans="1:3" ht="15" customHeight="1" thickBot="1" x14ac:dyDescent="0.35"/>
    <row r="22" spans="1:3" ht="15" customHeight="1" thickBot="1" x14ac:dyDescent="0.35">
      <c r="A22" s="12" t="s">
        <v>133</v>
      </c>
      <c r="B22" s="62" t="s">
        <v>134</v>
      </c>
      <c r="C22" s="62" t="s">
        <v>135</v>
      </c>
    </row>
    <row r="23" spans="1:3" ht="15" customHeight="1" x14ac:dyDescent="0.3">
      <c r="A23" s="49" t="s">
        <v>136</v>
      </c>
      <c r="B23" s="71">
        <v>50127.36444456</v>
      </c>
      <c r="C23" s="71">
        <v>10068.249855308084</v>
      </c>
    </row>
    <row r="24" spans="1:3" ht="15" customHeight="1" x14ac:dyDescent="0.3">
      <c r="A24" s="50" t="s">
        <v>137</v>
      </c>
      <c r="B24" s="72">
        <v>0</v>
      </c>
      <c r="C24" s="72">
        <v>13434.77325776884</v>
      </c>
    </row>
    <row r="25" spans="1:3" ht="15" customHeight="1" x14ac:dyDescent="0.3">
      <c r="A25" s="50" t="s">
        <v>138</v>
      </c>
      <c r="B25" s="72"/>
      <c r="C25" s="72">
        <v>30541.544825967139</v>
      </c>
    </row>
    <row r="26" spans="1:3" ht="15" customHeight="1" x14ac:dyDescent="0.3">
      <c r="A26" s="50" t="s">
        <v>139</v>
      </c>
      <c r="B26" s="72"/>
      <c r="C26" s="72">
        <v>17981.84640619134</v>
      </c>
    </row>
    <row r="27" spans="1:3" ht="15" customHeight="1" thickBot="1" x14ac:dyDescent="0.35">
      <c r="A27" s="51" t="s">
        <v>140</v>
      </c>
      <c r="B27" s="73">
        <v>7923.5355654400046</v>
      </c>
      <c r="C27" s="73">
        <v>32881.785654764593</v>
      </c>
    </row>
    <row r="28" spans="1:3" ht="15" customHeight="1" x14ac:dyDescent="0.3"/>
    <row r="52" spans="1:1" x14ac:dyDescent="0.3">
      <c r="A52" s="74"/>
    </row>
  </sheetData>
  <hyperlinks>
    <hyperlink ref="F1" location="Content!A1" display="Content" xr:uid="{8F01A908-5502-460D-94A6-21EB5BA8A4F2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2FBA-2F81-41CD-8054-6B4EC0518BD5}">
  <sheetPr>
    <tabColor theme="6"/>
    <pageSetUpPr fitToPage="1"/>
  </sheetPr>
  <dimension ref="A1:G62"/>
  <sheetViews>
    <sheetView showGridLines="0" zoomScaleNormal="100" workbookViewId="0">
      <selection activeCell="G1" sqref="G1"/>
    </sheetView>
  </sheetViews>
  <sheetFormatPr defaultColWidth="9.109375" defaultRowHeight="14.4" x14ac:dyDescent="0.3"/>
  <cols>
    <col min="1" max="1" width="13.6640625" style="13" customWidth="1"/>
    <col min="2" max="2" width="25.6640625" style="13" customWidth="1"/>
    <col min="3" max="3" width="25.77734375" style="13" customWidth="1"/>
    <col min="4" max="4" width="25.6640625" style="13" customWidth="1"/>
    <col min="5" max="5" width="26.33203125" style="13" customWidth="1"/>
    <col min="6" max="6" width="11.6640625" style="13" customWidth="1"/>
    <col min="7" max="16384" width="9.109375" style="13"/>
  </cols>
  <sheetData>
    <row r="1" spans="7:7" ht="15" customHeight="1" x14ac:dyDescent="0.3">
      <c r="G1" s="11" t="s">
        <v>25</v>
      </c>
    </row>
    <row r="2" spans="7:7" ht="15" customHeight="1" x14ac:dyDescent="0.3"/>
    <row r="3" spans="7:7" ht="15" customHeight="1" x14ac:dyDescent="0.3"/>
    <row r="4" spans="7:7" ht="15" customHeight="1" x14ac:dyDescent="0.3"/>
    <row r="5" spans="7:7" ht="15" customHeight="1" x14ac:dyDescent="0.3"/>
    <row r="6" spans="7:7" ht="15" customHeight="1" x14ac:dyDescent="0.3"/>
    <row r="7" spans="7:7" ht="15" customHeight="1" x14ac:dyDescent="0.3"/>
    <row r="8" spans="7:7" ht="15" customHeight="1" x14ac:dyDescent="0.3"/>
    <row r="9" spans="7:7" ht="15" customHeight="1" x14ac:dyDescent="0.3"/>
    <row r="10" spans="7:7" ht="15" customHeight="1" x14ac:dyDescent="0.3"/>
    <row r="11" spans="7:7" ht="15" customHeight="1" x14ac:dyDescent="0.3"/>
    <row r="12" spans="7:7" ht="15" customHeight="1" x14ac:dyDescent="0.3"/>
    <row r="13" spans="7:7" ht="15" customHeight="1" x14ac:dyDescent="0.3"/>
    <row r="14" spans="7:7" ht="15" customHeight="1" x14ac:dyDescent="0.3"/>
    <row r="15" spans="7:7" ht="15" customHeight="1" x14ac:dyDescent="0.3"/>
    <row r="16" spans="7:7" ht="15" customHeight="1" x14ac:dyDescent="0.3"/>
    <row r="17" spans="1:5" ht="15" customHeight="1" x14ac:dyDescent="0.3"/>
    <row r="18" spans="1:5" ht="15" customHeight="1" x14ac:dyDescent="0.3"/>
    <row r="19" spans="1:5" ht="15" customHeight="1" x14ac:dyDescent="0.3"/>
    <row r="20" spans="1:5" ht="15" customHeight="1" x14ac:dyDescent="0.3"/>
    <row r="21" spans="1:5" ht="15" customHeight="1" thickBot="1" x14ac:dyDescent="0.35"/>
    <row r="22" spans="1:5" ht="15" customHeight="1" thickBot="1" x14ac:dyDescent="0.35">
      <c r="A22" s="206" t="s">
        <v>141</v>
      </c>
      <c r="B22" s="206" t="s">
        <v>142</v>
      </c>
      <c r="C22" s="206" t="s">
        <v>143</v>
      </c>
      <c r="D22" s="206" t="s">
        <v>144</v>
      </c>
      <c r="E22" s="206" t="s">
        <v>145</v>
      </c>
    </row>
    <row r="23" spans="1:5" ht="15" customHeight="1" x14ac:dyDescent="0.3">
      <c r="A23" s="204" t="s">
        <v>146</v>
      </c>
      <c r="B23" s="177">
        <v>0.17310158865671138</v>
      </c>
      <c r="C23" s="207">
        <v>9.1908727799125872E-2</v>
      </c>
      <c r="D23" s="207">
        <v>2.236075726908129E-2</v>
      </c>
      <c r="E23" s="207">
        <v>2.236075726908129E-2</v>
      </c>
    </row>
    <row r="24" spans="1:5" ht="15" customHeight="1" thickBot="1" x14ac:dyDescent="0.35">
      <c r="A24" s="205" t="s">
        <v>147</v>
      </c>
      <c r="B24" s="178">
        <v>0.11445228526532801</v>
      </c>
      <c r="C24" s="208">
        <v>0</v>
      </c>
      <c r="D24" s="208">
        <v>-3.1589162941435815E-2</v>
      </c>
      <c r="E24" s="208">
        <v>-0.2272343090643491</v>
      </c>
    </row>
    <row r="25" spans="1:5" ht="15" customHeight="1" x14ac:dyDescent="0.3"/>
    <row r="26" spans="1:5" ht="15" customHeight="1" x14ac:dyDescent="0.3"/>
    <row r="27" spans="1:5" ht="15" customHeight="1" x14ac:dyDescent="0.3"/>
    <row r="28" spans="1:5" ht="15" customHeight="1" x14ac:dyDescent="0.3"/>
    <row r="29" spans="1:5" ht="15" customHeight="1" x14ac:dyDescent="0.3"/>
    <row r="30" spans="1:5" ht="15" customHeight="1" x14ac:dyDescent="0.4">
      <c r="B30" s="1"/>
    </row>
    <row r="31" spans="1:5" ht="15" customHeight="1" x14ac:dyDescent="0.4">
      <c r="B31" s="1"/>
    </row>
    <row r="32" spans="1:5" ht="15" customHeight="1" x14ac:dyDescent="0.3"/>
    <row r="33" ht="15" customHeight="1" x14ac:dyDescent="0.3"/>
    <row r="34" ht="15" customHeight="1" x14ac:dyDescent="0.3"/>
    <row r="35" ht="15" customHeight="1" x14ac:dyDescent="0.3"/>
    <row r="62" spans="2:2" x14ac:dyDescent="0.3">
      <c r="B62" s="74"/>
    </row>
  </sheetData>
  <hyperlinks>
    <hyperlink ref="G1" location="Content!A1" display="Content" xr:uid="{E226C53B-48B1-420D-BA29-D5BCD1503DC8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D60E-4D60-4664-8252-E9A73B2D5994}">
  <sheetPr>
    <tabColor theme="6"/>
    <pageSetUpPr fitToPage="1"/>
  </sheetPr>
  <dimension ref="B1:W369"/>
  <sheetViews>
    <sheetView showGridLines="0" zoomScaleNormal="100" workbookViewId="0">
      <selection activeCell="Q1" sqref="Q1"/>
    </sheetView>
  </sheetViews>
  <sheetFormatPr defaultColWidth="9.109375" defaultRowHeight="14.4" x14ac:dyDescent="0.3"/>
  <cols>
    <col min="1" max="1" width="3.77734375" style="13" customWidth="1"/>
    <col min="2" max="2" width="12.109375" style="13" customWidth="1"/>
    <col min="3" max="3" width="25.5546875" style="13" bestFit="1" customWidth="1"/>
    <col min="4" max="4" width="16.77734375" style="13" customWidth="1"/>
    <col min="5" max="5" width="19.21875" style="13" customWidth="1"/>
    <col min="6" max="19" width="9.109375" style="13"/>
    <col min="20" max="20" width="25.5546875" style="13" bestFit="1" customWidth="1"/>
    <col min="21" max="21" width="11.88671875" style="13" customWidth="1"/>
    <col min="22" max="22" width="16.6640625" style="13" bestFit="1" customWidth="1"/>
    <col min="23" max="16384" width="9.109375" style="13"/>
  </cols>
  <sheetData>
    <row r="1" spans="2:23" ht="21" x14ac:dyDescent="0.4">
      <c r="B1" s="1"/>
      <c r="Q1" s="11" t="s">
        <v>25</v>
      </c>
    </row>
    <row r="2" spans="2:23" ht="21.6" thickBot="1" x14ac:dyDescent="0.45">
      <c r="B2" s="1"/>
    </row>
    <row r="3" spans="2:23" ht="15" thickBot="1" x14ac:dyDescent="0.35">
      <c r="B3" s="236" t="s">
        <v>148</v>
      </c>
      <c r="C3" s="237"/>
      <c r="D3" s="237"/>
      <c r="E3" s="238"/>
      <c r="S3" s="236" t="s">
        <v>149</v>
      </c>
      <c r="T3" s="237"/>
      <c r="U3" s="237"/>
      <c r="V3" s="238"/>
    </row>
    <row r="4" spans="2:23" ht="15" thickBot="1" x14ac:dyDescent="0.35">
      <c r="B4" s="10" t="s">
        <v>150</v>
      </c>
      <c r="C4" s="179" t="s">
        <v>151</v>
      </c>
      <c r="D4" s="180" t="s">
        <v>152</v>
      </c>
      <c r="E4" s="162" t="s">
        <v>153</v>
      </c>
      <c r="S4" s="10" t="s">
        <v>150</v>
      </c>
      <c r="T4" s="179" t="s">
        <v>151</v>
      </c>
      <c r="U4" s="180" t="s">
        <v>152</v>
      </c>
      <c r="V4" s="162" t="s">
        <v>153</v>
      </c>
    </row>
    <row r="5" spans="2:23" x14ac:dyDescent="0.3">
      <c r="B5" s="191">
        <v>43101</v>
      </c>
      <c r="C5" s="181">
        <v>850000000</v>
      </c>
      <c r="D5" s="182">
        <v>433063863.05555695</v>
      </c>
      <c r="E5" s="183">
        <v>647587805.09444284</v>
      </c>
      <c r="S5" s="191">
        <v>43101</v>
      </c>
      <c r="T5" s="185">
        <v>500000000</v>
      </c>
      <c r="U5" s="182">
        <v>213824877.36111298</v>
      </c>
      <c r="V5" s="183">
        <v>584904779.69444418</v>
      </c>
    </row>
    <row r="6" spans="2:23" x14ac:dyDescent="0.3">
      <c r="B6" s="192">
        <v>43102</v>
      </c>
      <c r="C6" s="184">
        <v>850000000</v>
      </c>
      <c r="D6" s="185">
        <v>402675374.99999696</v>
      </c>
      <c r="E6" s="186">
        <v>658249644.82223105</v>
      </c>
      <c r="S6" s="192">
        <v>43102</v>
      </c>
      <c r="T6" s="184">
        <v>500000000</v>
      </c>
      <c r="U6" s="185">
        <v>218947579.30555302</v>
      </c>
      <c r="V6" s="186">
        <v>574233283.86111426</v>
      </c>
      <c r="W6" s="190"/>
    </row>
    <row r="7" spans="2:23" x14ac:dyDescent="0.3">
      <c r="B7" s="192">
        <v>43103</v>
      </c>
      <c r="C7" s="184">
        <v>850000000</v>
      </c>
      <c r="D7" s="185">
        <v>379850311.94444704</v>
      </c>
      <c r="E7" s="186">
        <v>754396830.96942997</v>
      </c>
      <c r="S7" s="192">
        <v>43103</v>
      </c>
      <c r="T7" s="184">
        <v>500000000</v>
      </c>
      <c r="U7" s="185">
        <v>211261822.666664</v>
      </c>
      <c r="V7" s="186">
        <v>570436019.19444299</v>
      </c>
      <c r="W7" s="190"/>
    </row>
    <row r="8" spans="2:23" x14ac:dyDescent="0.3">
      <c r="B8" s="192">
        <v>43104</v>
      </c>
      <c r="C8" s="184">
        <v>850000000</v>
      </c>
      <c r="D8" s="185">
        <v>336484973.88888705</v>
      </c>
      <c r="E8" s="186">
        <v>744240781.05000401</v>
      </c>
      <c r="S8" s="192">
        <v>43104</v>
      </c>
      <c r="T8" s="184">
        <v>500000000</v>
      </c>
      <c r="U8" s="185">
        <v>235367161.388888</v>
      </c>
      <c r="V8" s="186">
        <v>604917692.27777612</v>
      </c>
    </row>
    <row r="9" spans="2:23" x14ac:dyDescent="0.3">
      <c r="B9" s="192">
        <v>43105</v>
      </c>
      <c r="C9" s="184">
        <v>850000000</v>
      </c>
      <c r="D9" s="185">
        <v>346648298.05555403</v>
      </c>
      <c r="E9" s="186">
        <v>655595965.45277405</v>
      </c>
      <c r="S9" s="192">
        <v>43105</v>
      </c>
      <c r="T9" s="184">
        <v>500000000</v>
      </c>
      <c r="U9" s="185">
        <v>197983779.02777499</v>
      </c>
      <c r="V9" s="186">
        <v>595221833.53599596</v>
      </c>
    </row>
    <row r="10" spans="2:23" x14ac:dyDescent="0.3">
      <c r="B10" s="192">
        <v>43106</v>
      </c>
      <c r="C10" s="184">
        <v>850000000</v>
      </c>
      <c r="D10" s="185">
        <v>301983706.11111104</v>
      </c>
      <c r="E10" s="186">
        <v>688608692.21110404</v>
      </c>
      <c r="S10" s="192">
        <v>43106</v>
      </c>
      <c r="T10" s="184">
        <v>500000000</v>
      </c>
      <c r="U10" s="185">
        <v>264127141.44444299</v>
      </c>
      <c r="V10" s="186">
        <v>666455555.5249989</v>
      </c>
    </row>
    <row r="11" spans="2:23" x14ac:dyDescent="0.3">
      <c r="B11" s="192">
        <v>43107</v>
      </c>
      <c r="C11" s="184">
        <v>850000000</v>
      </c>
      <c r="D11" s="185">
        <v>346842383.88888896</v>
      </c>
      <c r="E11" s="186">
        <v>636304395.13057101</v>
      </c>
      <c r="S11" s="192">
        <v>43107</v>
      </c>
      <c r="T11" s="184">
        <v>500000000</v>
      </c>
      <c r="U11" s="185">
        <v>258175812.72222102</v>
      </c>
      <c r="V11" s="186">
        <v>642609346.56944501</v>
      </c>
    </row>
    <row r="12" spans="2:23" x14ac:dyDescent="0.3">
      <c r="B12" s="192">
        <v>43108</v>
      </c>
      <c r="C12" s="184">
        <v>850000000</v>
      </c>
      <c r="D12" s="185">
        <v>361528435.83333492</v>
      </c>
      <c r="E12" s="186">
        <v>699090284.99723291</v>
      </c>
      <c r="S12" s="192">
        <v>43108</v>
      </c>
      <c r="T12" s="184">
        <v>500000000</v>
      </c>
      <c r="U12" s="185">
        <v>237578468.63888794</v>
      </c>
      <c r="V12" s="186">
        <v>547398719.51249802</v>
      </c>
    </row>
    <row r="13" spans="2:23" x14ac:dyDescent="0.3">
      <c r="B13" s="192">
        <v>43109</v>
      </c>
      <c r="C13" s="184">
        <v>850000000</v>
      </c>
      <c r="D13" s="185">
        <v>401999765.0000031</v>
      </c>
      <c r="E13" s="186">
        <v>679856821.37500215</v>
      </c>
      <c r="S13" s="192">
        <v>43109</v>
      </c>
      <c r="T13" s="184">
        <v>500000000</v>
      </c>
      <c r="U13" s="185">
        <v>236306753.58333406</v>
      </c>
      <c r="V13" s="186">
        <v>591641759.14722395</v>
      </c>
    </row>
    <row r="14" spans="2:23" x14ac:dyDescent="0.3">
      <c r="B14" s="192">
        <v>43110</v>
      </c>
      <c r="C14" s="184">
        <v>850000000</v>
      </c>
      <c r="D14" s="185">
        <v>400955167.77778006</v>
      </c>
      <c r="E14" s="186">
        <v>659259694.22499204</v>
      </c>
      <c r="S14" s="192">
        <v>43110</v>
      </c>
      <c r="T14" s="184">
        <v>500000000</v>
      </c>
      <c r="U14" s="185">
        <v>237558620.916668</v>
      </c>
      <c r="V14" s="186">
        <v>614144680.79305494</v>
      </c>
    </row>
    <row r="15" spans="2:23" x14ac:dyDescent="0.3">
      <c r="B15" s="192">
        <v>43111</v>
      </c>
      <c r="C15" s="184">
        <v>850000000</v>
      </c>
      <c r="D15" s="185">
        <v>380103745.83333397</v>
      </c>
      <c r="E15" s="186">
        <v>601617215.62498999</v>
      </c>
      <c r="S15" s="192">
        <v>43111</v>
      </c>
      <c r="T15" s="184">
        <v>500000000</v>
      </c>
      <c r="U15" s="185">
        <v>207201214.47222596</v>
      </c>
      <c r="V15" s="186">
        <v>635633721.11110914</v>
      </c>
    </row>
    <row r="16" spans="2:23" x14ac:dyDescent="0.3">
      <c r="B16" s="192">
        <v>43112</v>
      </c>
      <c r="C16" s="184">
        <v>850000000</v>
      </c>
      <c r="D16" s="185">
        <v>405102398.05555499</v>
      </c>
      <c r="E16" s="186">
        <v>672573726.80554986</v>
      </c>
      <c r="S16" s="192">
        <v>43112</v>
      </c>
      <c r="T16" s="184">
        <v>500000000</v>
      </c>
      <c r="U16" s="185">
        <v>242680259.916668</v>
      </c>
      <c r="V16" s="186">
        <v>593719476.02777719</v>
      </c>
    </row>
    <row r="17" spans="2:22" x14ac:dyDescent="0.3">
      <c r="B17" s="192">
        <v>43113</v>
      </c>
      <c r="C17" s="184">
        <v>850000000</v>
      </c>
      <c r="D17" s="185">
        <v>401085213.05555701</v>
      </c>
      <c r="E17" s="186">
        <v>679079067.16945195</v>
      </c>
      <c r="S17" s="192">
        <v>43113</v>
      </c>
      <c r="T17" s="184">
        <v>500000000</v>
      </c>
      <c r="U17" s="185">
        <v>261549286.08333197</v>
      </c>
      <c r="V17" s="186">
        <v>615636016.80555391</v>
      </c>
    </row>
    <row r="18" spans="2:22" x14ac:dyDescent="0.3">
      <c r="B18" s="192">
        <v>43114</v>
      </c>
      <c r="C18" s="184">
        <v>850000000</v>
      </c>
      <c r="D18" s="185">
        <v>379437821.94444406</v>
      </c>
      <c r="E18" s="186">
        <v>673688731.57499695</v>
      </c>
      <c r="S18" s="192">
        <v>43114</v>
      </c>
      <c r="T18" s="184">
        <v>500000000</v>
      </c>
      <c r="U18" s="185">
        <v>217888928.44444603</v>
      </c>
      <c r="V18" s="186">
        <v>584648697.33333707</v>
      </c>
    </row>
    <row r="19" spans="2:22" x14ac:dyDescent="0.3">
      <c r="B19" s="192">
        <v>43115</v>
      </c>
      <c r="C19" s="184">
        <v>850000000</v>
      </c>
      <c r="D19" s="185">
        <v>305474551.94444501</v>
      </c>
      <c r="E19" s="186">
        <v>715726431.07502103</v>
      </c>
      <c r="S19" s="192">
        <v>43115</v>
      </c>
      <c r="T19" s="184">
        <v>500000000</v>
      </c>
      <c r="U19" s="185">
        <v>231756389.74999905</v>
      </c>
      <c r="V19" s="186">
        <v>538047693.77777898</v>
      </c>
    </row>
    <row r="20" spans="2:22" x14ac:dyDescent="0.3">
      <c r="B20" s="192">
        <v>43116</v>
      </c>
      <c r="C20" s="184">
        <v>850000000</v>
      </c>
      <c r="D20" s="185">
        <v>319322178.055556</v>
      </c>
      <c r="E20" s="186">
        <v>710933423.74165595</v>
      </c>
      <c r="S20" s="192">
        <v>43116</v>
      </c>
      <c r="T20" s="184">
        <v>500000000</v>
      </c>
      <c r="U20" s="185">
        <v>196773534.52777898</v>
      </c>
      <c r="V20" s="186">
        <v>510124772.94444287</v>
      </c>
    </row>
    <row r="21" spans="2:22" x14ac:dyDescent="0.3">
      <c r="B21" s="192">
        <v>43117</v>
      </c>
      <c r="C21" s="184">
        <v>850000000</v>
      </c>
      <c r="D21" s="185">
        <v>352420185.00000298</v>
      </c>
      <c r="E21" s="186">
        <v>637109019.09443295</v>
      </c>
      <c r="S21" s="192">
        <v>43117</v>
      </c>
      <c r="T21" s="184">
        <v>500000000</v>
      </c>
      <c r="U21" s="185">
        <v>183346815.25</v>
      </c>
      <c r="V21" s="186">
        <v>497371440.52777898</v>
      </c>
    </row>
    <row r="22" spans="2:22" x14ac:dyDescent="0.3">
      <c r="B22" s="192">
        <v>43118</v>
      </c>
      <c r="C22" s="184">
        <v>850000000</v>
      </c>
      <c r="D22" s="185">
        <v>310066576.94444507</v>
      </c>
      <c r="E22" s="186">
        <v>607871868.50000691</v>
      </c>
      <c r="S22" s="192">
        <v>43118</v>
      </c>
      <c r="T22" s="184">
        <v>500000000</v>
      </c>
      <c r="U22" s="185">
        <v>204327885.22222102</v>
      </c>
      <c r="V22" s="186">
        <v>516453805.94444716</v>
      </c>
    </row>
    <row r="23" spans="2:22" x14ac:dyDescent="0.3">
      <c r="B23" s="192">
        <v>43119</v>
      </c>
      <c r="C23" s="184">
        <v>850000000</v>
      </c>
      <c r="D23" s="185">
        <v>324678176.11110991</v>
      </c>
      <c r="E23" s="186">
        <v>462563494.53333592</v>
      </c>
      <c r="S23" s="192">
        <v>43119</v>
      </c>
      <c r="T23" s="184">
        <v>500000000</v>
      </c>
      <c r="U23" s="185">
        <v>200857677.33333001</v>
      </c>
      <c r="V23" s="186">
        <v>504407259.44444293</v>
      </c>
    </row>
    <row r="24" spans="2:22" x14ac:dyDescent="0.3">
      <c r="B24" s="192">
        <v>43120</v>
      </c>
      <c r="C24" s="184">
        <v>850000000</v>
      </c>
      <c r="D24" s="185">
        <v>370688904.99999785</v>
      </c>
      <c r="E24" s="186">
        <v>587038823.45000196</v>
      </c>
      <c r="S24" s="192">
        <v>43120</v>
      </c>
      <c r="T24" s="184">
        <v>500000000</v>
      </c>
      <c r="U24" s="185">
        <v>216890147.305556</v>
      </c>
      <c r="V24" s="186">
        <v>458753565.05555403</v>
      </c>
    </row>
    <row r="25" spans="2:22" x14ac:dyDescent="0.3">
      <c r="B25" s="192">
        <v>43121</v>
      </c>
      <c r="C25" s="184">
        <v>850000000</v>
      </c>
      <c r="D25" s="185">
        <v>344568951.111112</v>
      </c>
      <c r="E25" s="186">
        <v>551870338.95278299</v>
      </c>
      <c r="S25" s="192">
        <v>43121</v>
      </c>
      <c r="T25" s="184">
        <v>500000000</v>
      </c>
      <c r="U25" s="185">
        <v>189558338.77777499</v>
      </c>
      <c r="V25" s="186">
        <v>566348168.94445086</v>
      </c>
    </row>
    <row r="26" spans="2:22" x14ac:dyDescent="0.3">
      <c r="B26" s="192">
        <v>43122</v>
      </c>
      <c r="C26" s="184">
        <v>850000000</v>
      </c>
      <c r="D26" s="185">
        <v>318619848.05555606</v>
      </c>
      <c r="E26" s="186">
        <v>643566369.7222209</v>
      </c>
      <c r="S26" s="192">
        <v>43122</v>
      </c>
      <c r="T26" s="184">
        <v>500000000</v>
      </c>
      <c r="U26" s="185">
        <v>209181177.36111304</v>
      </c>
      <c r="V26" s="186">
        <v>554793837.99999988</v>
      </c>
    </row>
    <row r="27" spans="2:22" x14ac:dyDescent="0.3">
      <c r="B27" s="192">
        <v>43123</v>
      </c>
      <c r="C27" s="184">
        <v>850000000</v>
      </c>
      <c r="D27" s="185">
        <v>389059338.055556</v>
      </c>
      <c r="E27" s="186">
        <v>615062954.95278597</v>
      </c>
      <c r="S27" s="192">
        <v>43123</v>
      </c>
      <c r="T27" s="184">
        <v>500000000</v>
      </c>
      <c r="U27" s="185">
        <v>239686404.13888991</v>
      </c>
      <c r="V27" s="186">
        <v>570145858.49999905</v>
      </c>
    </row>
    <row r="28" spans="2:22" x14ac:dyDescent="0.3">
      <c r="B28" s="192">
        <v>43124</v>
      </c>
      <c r="C28" s="184">
        <v>850000000</v>
      </c>
      <c r="D28" s="185">
        <v>334840330.83333498</v>
      </c>
      <c r="E28" s="186">
        <v>491316132.8499909</v>
      </c>
      <c r="S28" s="192">
        <v>43124</v>
      </c>
      <c r="T28" s="184">
        <v>500000000</v>
      </c>
      <c r="U28" s="185">
        <v>221382449.63889098</v>
      </c>
      <c r="V28" s="186">
        <v>487963055.27777708</v>
      </c>
    </row>
    <row r="29" spans="2:22" x14ac:dyDescent="0.3">
      <c r="B29" s="192">
        <v>43125</v>
      </c>
      <c r="C29" s="184">
        <v>850000000</v>
      </c>
      <c r="D29" s="185">
        <v>363316684.16666597</v>
      </c>
      <c r="E29" s="186">
        <v>691775266.56665599</v>
      </c>
      <c r="S29" s="192">
        <v>43125</v>
      </c>
      <c r="T29" s="184">
        <v>500000000</v>
      </c>
      <c r="U29" s="185">
        <v>171102310.52777401</v>
      </c>
      <c r="V29" s="186">
        <v>496376526.99999899</v>
      </c>
    </row>
    <row r="30" spans="2:22" x14ac:dyDescent="0.3">
      <c r="B30" s="192">
        <v>43126</v>
      </c>
      <c r="C30" s="184">
        <v>850000000</v>
      </c>
      <c r="D30" s="185">
        <v>342402397.77777797</v>
      </c>
      <c r="E30" s="186">
        <v>607928411.25833488</v>
      </c>
      <c r="S30" s="192">
        <v>43126</v>
      </c>
      <c r="T30" s="184">
        <v>500000000</v>
      </c>
      <c r="U30" s="185">
        <v>184103896.66667002</v>
      </c>
      <c r="V30" s="186">
        <v>469154982.13888997</v>
      </c>
    </row>
    <row r="31" spans="2:22" x14ac:dyDescent="0.3">
      <c r="B31" s="192">
        <v>43127</v>
      </c>
      <c r="C31" s="184">
        <v>850000000</v>
      </c>
      <c r="D31" s="185">
        <v>374783276.94444704</v>
      </c>
      <c r="E31" s="186">
        <v>543507836.63054991</v>
      </c>
      <c r="S31" s="192">
        <v>43127</v>
      </c>
      <c r="T31" s="184">
        <v>500000000</v>
      </c>
      <c r="U31" s="185">
        <v>222333869.27777505</v>
      </c>
      <c r="V31" s="186">
        <v>599960315.58333194</v>
      </c>
    </row>
    <row r="32" spans="2:22" x14ac:dyDescent="0.3">
      <c r="B32" s="192">
        <v>43128</v>
      </c>
      <c r="C32" s="184">
        <v>850000000</v>
      </c>
      <c r="D32" s="185">
        <v>330739894.16666603</v>
      </c>
      <c r="E32" s="186">
        <v>578420673.68889797</v>
      </c>
      <c r="S32" s="192">
        <v>43128</v>
      </c>
      <c r="T32" s="184">
        <v>500000000</v>
      </c>
      <c r="U32" s="185">
        <v>167217403.08333302</v>
      </c>
      <c r="V32" s="186">
        <v>615429481.88888597</v>
      </c>
    </row>
    <row r="33" spans="2:22" x14ac:dyDescent="0.3">
      <c r="B33" s="192">
        <v>43129</v>
      </c>
      <c r="C33" s="184">
        <v>850000000</v>
      </c>
      <c r="D33" s="185">
        <v>451526520</v>
      </c>
      <c r="E33" s="186">
        <v>629555254.13055503</v>
      </c>
      <c r="S33" s="192">
        <v>43129</v>
      </c>
      <c r="T33" s="184">
        <v>500000000</v>
      </c>
      <c r="U33" s="185">
        <v>128948879.97222</v>
      </c>
      <c r="V33" s="186">
        <v>600223875.11111104</v>
      </c>
    </row>
    <row r="34" spans="2:22" x14ac:dyDescent="0.3">
      <c r="B34" s="192">
        <v>43130</v>
      </c>
      <c r="C34" s="184">
        <v>850000000</v>
      </c>
      <c r="D34" s="185">
        <v>450552207.77777594</v>
      </c>
      <c r="E34" s="186">
        <v>457177107.59167105</v>
      </c>
      <c r="S34" s="192">
        <v>43130</v>
      </c>
      <c r="T34" s="184">
        <v>500000000</v>
      </c>
      <c r="U34" s="185">
        <v>163050787.805558</v>
      </c>
      <c r="V34" s="186">
        <v>592519254.30555606</v>
      </c>
    </row>
    <row r="35" spans="2:22" x14ac:dyDescent="0.3">
      <c r="B35" s="192">
        <v>43131</v>
      </c>
      <c r="C35" s="184">
        <v>850000000</v>
      </c>
      <c r="D35" s="185">
        <v>505351019.166664</v>
      </c>
      <c r="E35" s="186">
        <v>608792082.77779102</v>
      </c>
      <c r="S35" s="192">
        <v>43131</v>
      </c>
      <c r="T35" s="184">
        <v>500000000</v>
      </c>
      <c r="U35" s="185">
        <v>120353654.60000299</v>
      </c>
      <c r="V35" s="186">
        <v>589953382.39999795</v>
      </c>
    </row>
    <row r="36" spans="2:22" x14ac:dyDescent="0.3">
      <c r="B36" s="192">
        <v>43132</v>
      </c>
      <c r="C36" s="184">
        <v>850000000</v>
      </c>
      <c r="D36" s="185">
        <v>432198729.72222096</v>
      </c>
      <c r="E36" s="186">
        <v>644717214.24166501</v>
      </c>
      <c r="S36" s="192">
        <v>43132</v>
      </c>
      <c r="T36" s="184">
        <v>500000000</v>
      </c>
      <c r="U36" s="185">
        <v>120089606.888891</v>
      </c>
      <c r="V36" s="186">
        <v>548714429.30554891</v>
      </c>
    </row>
    <row r="37" spans="2:22" x14ac:dyDescent="0.3">
      <c r="B37" s="192">
        <v>43133</v>
      </c>
      <c r="C37" s="184">
        <v>850000000</v>
      </c>
      <c r="D37" s="185">
        <v>442424552.77777904</v>
      </c>
      <c r="E37" s="186">
        <v>700158682.20277703</v>
      </c>
      <c r="S37" s="192">
        <v>43133</v>
      </c>
      <c r="T37" s="184">
        <v>500000000</v>
      </c>
      <c r="U37" s="185">
        <v>106855879.916668</v>
      </c>
      <c r="V37" s="186">
        <v>520715128.41666692</v>
      </c>
    </row>
    <row r="38" spans="2:22" x14ac:dyDescent="0.3">
      <c r="B38" s="192">
        <v>43134</v>
      </c>
      <c r="C38" s="184">
        <v>850000000</v>
      </c>
      <c r="D38" s="185">
        <v>432514860.27777791</v>
      </c>
      <c r="E38" s="186">
        <v>735802655.11111093</v>
      </c>
      <c r="S38" s="192">
        <v>43134</v>
      </c>
      <c r="T38" s="184">
        <v>500000000</v>
      </c>
      <c r="U38" s="185">
        <v>127378411.666668</v>
      </c>
      <c r="V38" s="186">
        <v>602343106.47222304</v>
      </c>
    </row>
    <row r="39" spans="2:22" x14ac:dyDescent="0.3">
      <c r="B39" s="192">
        <v>43135</v>
      </c>
      <c r="C39" s="184">
        <v>850000000</v>
      </c>
      <c r="D39" s="185">
        <v>466127367.22222304</v>
      </c>
      <c r="E39" s="186">
        <v>538960294.28888798</v>
      </c>
      <c r="S39" s="192">
        <v>43135</v>
      </c>
      <c r="T39" s="184">
        <v>500000000</v>
      </c>
      <c r="U39" s="185">
        <v>176878653.80555606</v>
      </c>
      <c r="V39" s="186">
        <v>602717241.49999893</v>
      </c>
    </row>
    <row r="40" spans="2:22" x14ac:dyDescent="0.3">
      <c r="B40" s="192">
        <v>43136</v>
      </c>
      <c r="C40" s="184">
        <v>850000000</v>
      </c>
      <c r="D40" s="185">
        <v>441562178.88888395</v>
      </c>
      <c r="E40" s="186">
        <v>627918648.76111078</v>
      </c>
      <c r="S40" s="192">
        <v>43136</v>
      </c>
      <c r="T40" s="184">
        <v>500000000</v>
      </c>
      <c r="U40" s="185">
        <v>189466257.74999803</v>
      </c>
      <c r="V40" s="186">
        <v>506086269.02778202</v>
      </c>
    </row>
    <row r="41" spans="2:22" x14ac:dyDescent="0.3">
      <c r="B41" s="192">
        <v>43137</v>
      </c>
      <c r="C41" s="184">
        <v>850000000</v>
      </c>
      <c r="D41" s="185">
        <v>330536014.44444299</v>
      </c>
      <c r="E41" s="186">
        <v>735795327.97221994</v>
      </c>
      <c r="S41" s="192">
        <v>43137</v>
      </c>
      <c r="T41" s="184">
        <v>500000000</v>
      </c>
      <c r="U41" s="185">
        <v>170015722.777778</v>
      </c>
      <c r="V41" s="186">
        <v>448636210.77777588</v>
      </c>
    </row>
    <row r="42" spans="2:22" x14ac:dyDescent="0.3">
      <c r="B42" s="192">
        <v>43138</v>
      </c>
      <c r="C42" s="184">
        <v>850000000</v>
      </c>
      <c r="D42" s="185">
        <v>375592517.22222096</v>
      </c>
      <c r="E42" s="186">
        <v>730720527.44444311</v>
      </c>
      <c r="S42" s="192">
        <v>43138</v>
      </c>
      <c r="T42" s="184">
        <v>500000000</v>
      </c>
      <c r="U42" s="185">
        <v>236040315.944444</v>
      </c>
      <c r="V42" s="186">
        <v>403062966.16666692</v>
      </c>
    </row>
    <row r="43" spans="2:22" x14ac:dyDescent="0.3">
      <c r="B43" s="192">
        <v>43139</v>
      </c>
      <c r="C43" s="184">
        <v>850000000</v>
      </c>
      <c r="D43" s="185">
        <v>339274905.83333701</v>
      </c>
      <c r="E43" s="186">
        <v>727938417.00000095</v>
      </c>
      <c r="S43" s="192">
        <v>43139</v>
      </c>
      <c r="T43" s="184">
        <v>500000000</v>
      </c>
      <c r="U43" s="185">
        <v>143055029.63888901</v>
      </c>
      <c r="V43" s="186">
        <v>370235268.22222406</v>
      </c>
    </row>
    <row r="44" spans="2:22" x14ac:dyDescent="0.3">
      <c r="B44" s="192">
        <v>43140</v>
      </c>
      <c r="C44" s="184">
        <v>850000000</v>
      </c>
      <c r="D44" s="185">
        <v>315620541.66666496</v>
      </c>
      <c r="E44" s="186">
        <v>700855742.91944504</v>
      </c>
      <c r="S44" s="192">
        <v>43140</v>
      </c>
      <c r="T44" s="184">
        <v>500000000</v>
      </c>
      <c r="U44" s="185">
        <v>160342429.75000101</v>
      </c>
      <c r="V44" s="186">
        <v>463145203.61111313</v>
      </c>
    </row>
    <row r="45" spans="2:22" x14ac:dyDescent="0.3">
      <c r="B45" s="192">
        <v>43141</v>
      </c>
      <c r="C45" s="184">
        <v>850000000</v>
      </c>
      <c r="D45" s="185">
        <v>351870783.05555594</v>
      </c>
      <c r="E45" s="186">
        <v>690717364.02777505</v>
      </c>
      <c r="S45" s="192">
        <v>43141</v>
      </c>
      <c r="T45" s="184">
        <v>500000000</v>
      </c>
      <c r="U45" s="185">
        <v>202350890.02777499</v>
      </c>
      <c r="V45" s="186">
        <v>452684374.277776</v>
      </c>
    </row>
    <row r="46" spans="2:22" x14ac:dyDescent="0.3">
      <c r="B46" s="192">
        <v>43142</v>
      </c>
      <c r="C46" s="184">
        <v>850000000</v>
      </c>
      <c r="D46" s="185">
        <v>457049719.72222322</v>
      </c>
      <c r="E46" s="186">
        <v>679223732.66388893</v>
      </c>
      <c r="S46" s="192">
        <v>43142</v>
      </c>
      <c r="T46" s="184">
        <v>500000000</v>
      </c>
      <c r="U46" s="185">
        <v>201341871.16666603</v>
      </c>
      <c r="V46" s="186">
        <v>467995657.66666293</v>
      </c>
    </row>
    <row r="47" spans="2:22" x14ac:dyDescent="0.3">
      <c r="B47" s="192">
        <v>43143</v>
      </c>
      <c r="C47" s="184">
        <v>850000000</v>
      </c>
      <c r="D47" s="185">
        <v>357325712.50000203</v>
      </c>
      <c r="E47" s="186">
        <v>674544078.01111197</v>
      </c>
      <c r="S47" s="192">
        <v>43143</v>
      </c>
      <c r="T47" s="184">
        <v>500000000</v>
      </c>
      <c r="U47" s="185">
        <v>234682191.77777803</v>
      </c>
      <c r="V47" s="186">
        <v>423417155.027776</v>
      </c>
    </row>
    <row r="48" spans="2:22" x14ac:dyDescent="0.3">
      <c r="B48" s="192">
        <v>43144</v>
      </c>
      <c r="C48" s="184">
        <v>850000000</v>
      </c>
      <c r="D48" s="185">
        <v>407874263.05555588</v>
      </c>
      <c r="E48" s="186">
        <v>691320191.86111295</v>
      </c>
      <c r="S48" s="192">
        <v>43144</v>
      </c>
      <c r="T48" s="184">
        <v>500000000</v>
      </c>
      <c r="U48" s="185">
        <v>199952472.47222403</v>
      </c>
      <c r="V48" s="186">
        <v>547860005.25000095</v>
      </c>
    </row>
    <row r="49" spans="2:22" x14ac:dyDescent="0.3">
      <c r="B49" s="192">
        <v>43145</v>
      </c>
      <c r="C49" s="184">
        <v>850000000</v>
      </c>
      <c r="D49" s="185">
        <v>441948957.77778006</v>
      </c>
      <c r="E49" s="186">
        <v>653121416.25555599</v>
      </c>
      <c r="S49" s="192">
        <v>43145</v>
      </c>
      <c r="T49" s="184">
        <v>500000000</v>
      </c>
      <c r="U49" s="185">
        <v>229844960.13888896</v>
      </c>
      <c r="V49" s="186">
        <v>611592185.26388609</v>
      </c>
    </row>
    <row r="50" spans="2:22" x14ac:dyDescent="0.3">
      <c r="B50" s="192">
        <v>43146</v>
      </c>
      <c r="C50" s="184">
        <v>850000000</v>
      </c>
      <c r="D50" s="185">
        <v>308872274.44444406</v>
      </c>
      <c r="E50" s="186">
        <v>634694516.99444592</v>
      </c>
      <c r="S50" s="192">
        <v>43146</v>
      </c>
      <c r="T50" s="184">
        <v>500000000</v>
      </c>
      <c r="U50" s="185">
        <v>170693214.66666999</v>
      </c>
      <c r="V50" s="186">
        <v>582586406.06805706</v>
      </c>
    </row>
    <row r="51" spans="2:22" x14ac:dyDescent="0.3">
      <c r="B51" s="192">
        <v>43147</v>
      </c>
      <c r="C51" s="184">
        <v>850000000</v>
      </c>
      <c r="D51" s="185">
        <v>313920034.16666806</v>
      </c>
      <c r="E51" s="186">
        <v>663661227.41944408</v>
      </c>
      <c r="S51" s="192">
        <v>43147</v>
      </c>
      <c r="T51" s="184">
        <v>500000000</v>
      </c>
      <c r="U51" s="185">
        <v>173079015.333336</v>
      </c>
      <c r="V51" s="186">
        <v>572683850.80555809</v>
      </c>
    </row>
    <row r="52" spans="2:22" x14ac:dyDescent="0.3">
      <c r="B52" s="192">
        <v>43148</v>
      </c>
      <c r="C52" s="184">
        <v>850000000</v>
      </c>
      <c r="D52" s="185">
        <v>356959057.49999899</v>
      </c>
      <c r="E52" s="186">
        <v>629748911.91389203</v>
      </c>
      <c r="S52" s="192">
        <v>43148</v>
      </c>
      <c r="T52" s="184">
        <v>500000000</v>
      </c>
      <c r="U52" s="185">
        <v>155170248.61110801</v>
      </c>
      <c r="V52" s="186">
        <v>540827937.41666269</v>
      </c>
    </row>
    <row r="53" spans="2:22" x14ac:dyDescent="0.3">
      <c r="B53" s="192">
        <v>43149</v>
      </c>
      <c r="C53" s="184">
        <v>850000000</v>
      </c>
      <c r="D53" s="185">
        <v>426241546.38888896</v>
      </c>
      <c r="E53" s="186">
        <v>651057687.147223</v>
      </c>
      <c r="S53" s="192">
        <v>43149</v>
      </c>
      <c r="T53" s="184">
        <v>500000000</v>
      </c>
      <c r="U53" s="185">
        <v>114419050.750001</v>
      </c>
      <c r="V53" s="186">
        <v>537073971.05555511</v>
      </c>
    </row>
    <row r="54" spans="2:22" x14ac:dyDescent="0.3">
      <c r="B54" s="192">
        <v>43150</v>
      </c>
      <c r="C54" s="184">
        <v>850000000</v>
      </c>
      <c r="D54" s="185">
        <v>397934688.33333302</v>
      </c>
      <c r="E54" s="186">
        <v>595817491.0166651</v>
      </c>
      <c r="S54" s="192">
        <v>43150</v>
      </c>
      <c r="T54" s="184">
        <v>500000000</v>
      </c>
      <c r="U54" s="185">
        <v>111927757.444446</v>
      </c>
      <c r="V54" s="186">
        <v>543952039.33333588</v>
      </c>
    </row>
    <row r="55" spans="2:22" x14ac:dyDescent="0.3">
      <c r="B55" s="192">
        <v>43151</v>
      </c>
      <c r="C55" s="184">
        <v>850000000</v>
      </c>
      <c r="D55" s="185">
        <v>352906265.83332998</v>
      </c>
      <c r="E55" s="186">
        <v>527259742.40277809</v>
      </c>
      <c r="S55" s="192">
        <v>43151</v>
      </c>
      <c r="T55" s="184">
        <v>500000000</v>
      </c>
      <c r="U55" s="185">
        <v>126559146.083332</v>
      </c>
      <c r="V55" s="186">
        <v>543127092.11110973</v>
      </c>
    </row>
    <row r="56" spans="2:22" x14ac:dyDescent="0.3">
      <c r="B56" s="192">
        <v>43152</v>
      </c>
      <c r="C56" s="184">
        <v>850000000</v>
      </c>
      <c r="D56" s="185">
        <v>403596054.72222304</v>
      </c>
      <c r="E56" s="186">
        <v>583267297.02777815</v>
      </c>
      <c r="S56" s="192">
        <v>43152</v>
      </c>
      <c r="T56" s="184">
        <v>500000000</v>
      </c>
      <c r="U56" s="185">
        <v>118108623.499999</v>
      </c>
      <c r="V56" s="186">
        <v>564898243.40833294</v>
      </c>
    </row>
    <row r="57" spans="2:22" x14ac:dyDescent="0.3">
      <c r="B57" s="192">
        <v>43153</v>
      </c>
      <c r="C57" s="184">
        <v>850000000</v>
      </c>
      <c r="D57" s="185">
        <v>372325286.111112</v>
      </c>
      <c r="E57" s="186">
        <v>612328871.32499897</v>
      </c>
      <c r="S57" s="192">
        <v>43153</v>
      </c>
      <c r="T57" s="184">
        <v>500000000</v>
      </c>
      <c r="U57" s="185">
        <v>123702980.361111</v>
      </c>
      <c r="V57" s="186">
        <v>514080244.80555499</v>
      </c>
    </row>
    <row r="58" spans="2:22" x14ac:dyDescent="0.3">
      <c r="B58" s="192">
        <v>43154</v>
      </c>
      <c r="C58" s="184">
        <v>850000000</v>
      </c>
      <c r="D58" s="185">
        <v>351534229.44444501</v>
      </c>
      <c r="E58" s="186">
        <v>665415103.01389098</v>
      </c>
      <c r="S58" s="192">
        <v>43154</v>
      </c>
      <c r="T58" s="184">
        <v>500000000</v>
      </c>
      <c r="U58" s="185">
        <v>132045617.27777401</v>
      </c>
      <c r="V58" s="186">
        <v>515648203.83333695</v>
      </c>
    </row>
    <row r="59" spans="2:22" x14ac:dyDescent="0.3">
      <c r="B59" s="192">
        <v>43155</v>
      </c>
      <c r="C59" s="184">
        <v>850000000</v>
      </c>
      <c r="D59" s="185">
        <v>364652222.49999911</v>
      </c>
      <c r="E59" s="186">
        <v>664453689.36388803</v>
      </c>
      <c r="S59" s="192">
        <v>43155</v>
      </c>
      <c r="T59" s="184">
        <v>500000000</v>
      </c>
      <c r="U59" s="185">
        <v>79437292.444446996</v>
      </c>
      <c r="V59" s="186">
        <v>318637955.02778006</v>
      </c>
    </row>
    <row r="60" spans="2:22" x14ac:dyDescent="0.3">
      <c r="B60" s="192">
        <v>43156</v>
      </c>
      <c r="C60" s="184">
        <v>850000000</v>
      </c>
      <c r="D60" s="185">
        <v>340538764.44444501</v>
      </c>
      <c r="E60" s="186">
        <v>687900410.79166698</v>
      </c>
      <c r="S60" s="192">
        <v>43156</v>
      </c>
      <c r="T60" s="184">
        <v>500000000</v>
      </c>
      <c r="U60" s="185">
        <v>127852521.972224</v>
      </c>
      <c r="V60" s="186">
        <v>331803365.47222102</v>
      </c>
    </row>
    <row r="61" spans="2:22" x14ac:dyDescent="0.3">
      <c r="B61" s="192">
        <v>43157</v>
      </c>
      <c r="C61" s="184">
        <v>850000000</v>
      </c>
      <c r="D61" s="185">
        <v>424477844.16666913</v>
      </c>
      <c r="E61" s="186">
        <v>583635937.70833397</v>
      </c>
      <c r="S61" s="192">
        <v>43157</v>
      </c>
      <c r="T61" s="184">
        <v>500000000</v>
      </c>
      <c r="U61" s="185">
        <v>113647007.583333</v>
      </c>
      <c r="V61" s="186">
        <v>343523530.13889098</v>
      </c>
    </row>
    <row r="62" spans="2:22" x14ac:dyDescent="0.3">
      <c r="B62" s="192">
        <v>43158</v>
      </c>
      <c r="C62" s="184">
        <v>850000000</v>
      </c>
      <c r="D62" s="185">
        <v>409497130.27777892</v>
      </c>
      <c r="E62" s="186">
        <v>580746353.84722197</v>
      </c>
      <c r="S62" s="192">
        <v>43158</v>
      </c>
      <c r="T62" s="184">
        <v>500000000</v>
      </c>
      <c r="U62" s="185">
        <v>184175564.805556</v>
      </c>
      <c r="V62" s="186">
        <v>328042316.11111206</v>
      </c>
    </row>
    <row r="63" spans="2:22" x14ac:dyDescent="0.3">
      <c r="B63" s="192">
        <v>43159</v>
      </c>
      <c r="C63" s="184">
        <v>850000000</v>
      </c>
      <c r="D63" s="185">
        <v>455240464.722224</v>
      </c>
      <c r="E63" s="186">
        <v>396299675.55555803</v>
      </c>
      <c r="S63" s="192">
        <v>43159</v>
      </c>
      <c r="T63" s="184">
        <v>500000000</v>
      </c>
      <c r="U63" s="185">
        <v>173274514.05556196</v>
      </c>
      <c r="V63" s="186">
        <v>432333770.05400002</v>
      </c>
    </row>
    <row r="64" spans="2:22" x14ac:dyDescent="0.3">
      <c r="B64" s="192">
        <v>43160</v>
      </c>
      <c r="C64" s="184">
        <v>850000000</v>
      </c>
      <c r="D64" s="185">
        <v>448677602.22222495</v>
      </c>
      <c r="E64" s="186">
        <v>477960246.60280204</v>
      </c>
      <c r="S64" s="192">
        <v>43160</v>
      </c>
      <c r="T64" s="184">
        <v>500000000</v>
      </c>
      <c r="U64" s="185">
        <v>53545707.861109003</v>
      </c>
      <c r="V64" s="186">
        <v>524295717.55555189</v>
      </c>
    </row>
    <row r="65" spans="2:22" x14ac:dyDescent="0.3">
      <c r="B65" s="192">
        <v>43161</v>
      </c>
      <c r="C65" s="184">
        <v>850000000</v>
      </c>
      <c r="D65" s="185">
        <v>444471129.722224</v>
      </c>
      <c r="E65" s="186">
        <v>797384439.6555531</v>
      </c>
      <c r="S65" s="192">
        <v>43161</v>
      </c>
      <c r="T65" s="184">
        <v>500000000</v>
      </c>
      <c r="U65" s="185">
        <v>120177220.86111599</v>
      </c>
      <c r="V65" s="186">
        <v>645051806.50000095</v>
      </c>
    </row>
    <row r="66" spans="2:22" x14ac:dyDescent="0.3">
      <c r="B66" s="192">
        <v>43162</v>
      </c>
      <c r="C66" s="184">
        <v>850000000</v>
      </c>
      <c r="D66" s="185">
        <v>411635576.11111403</v>
      </c>
      <c r="E66" s="186">
        <v>704506301.70555806</v>
      </c>
      <c r="S66" s="192">
        <v>43162</v>
      </c>
      <c r="T66" s="184">
        <v>500000000</v>
      </c>
      <c r="U66" s="185">
        <v>78630970.166666001</v>
      </c>
      <c r="V66" s="186">
        <v>582928737.6111089</v>
      </c>
    </row>
    <row r="67" spans="2:22" x14ac:dyDescent="0.3">
      <c r="B67" s="192">
        <v>43163</v>
      </c>
      <c r="C67" s="184">
        <v>850000000</v>
      </c>
      <c r="D67" s="185">
        <v>401957368.61110896</v>
      </c>
      <c r="E67" s="186">
        <v>764224798.78054798</v>
      </c>
      <c r="S67" s="192">
        <v>43163</v>
      </c>
      <c r="T67" s="184">
        <v>500000000</v>
      </c>
      <c r="U67" s="185">
        <v>79937673.527777001</v>
      </c>
      <c r="V67" s="186">
        <v>527800437.75000203</v>
      </c>
    </row>
    <row r="68" spans="2:22" x14ac:dyDescent="0.3">
      <c r="B68" s="192">
        <v>43164</v>
      </c>
      <c r="C68" s="184">
        <v>850000000</v>
      </c>
      <c r="D68" s="185">
        <v>435161991.66666508</v>
      </c>
      <c r="E68" s="186">
        <v>722620262.31666803</v>
      </c>
      <c r="S68" s="192">
        <v>43164</v>
      </c>
      <c r="T68" s="184">
        <v>500000000</v>
      </c>
      <c r="U68" s="185">
        <v>130050449.111113</v>
      </c>
      <c r="V68" s="186">
        <v>533397726.94444293</v>
      </c>
    </row>
    <row r="69" spans="2:22" x14ac:dyDescent="0.3">
      <c r="B69" s="192">
        <v>43165</v>
      </c>
      <c r="C69" s="184">
        <v>850000000</v>
      </c>
      <c r="D69" s="185">
        <v>362092648.33333194</v>
      </c>
      <c r="E69" s="186">
        <v>574706015.36110997</v>
      </c>
      <c r="S69" s="192">
        <v>43165</v>
      </c>
      <c r="T69" s="184">
        <v>500000000</v>
      </c>
      <c r="U69" s="185">
        <v>110605680.472221</v>
      </c>
      <c r="V69" s="186">
        <v>524459364.55555201</v>
      </c>
    </row>
    <row r="70" spans="2:22" x14ac:dyDescent="0.3">
      <c r="B70" s="192">
        <v>43166</v>
      </c>
      <c r="C70" s="184">
        <v>850000000</v>
      </c>
      <c r="D70" s="185">
        <v>412777894.44444203</v>
      </c>
      <c r="E70" s="186">
        <v>661377108.23889494</v>
      </c>
      <c r="S70" s="192">
        <v>43166</v>
      </c>
      <c r="T70" s="184">
        <v>500000000</v>
      </c>
      <c r="U70" s="185">
        <v>153025757.97222203</v>
      </c>
      <c r="V70" s="186">
        <v>452207821.88888997</v>
      </c>
    </row>
    <row r="71" spans="2:22" x14ac:dyDescent="0.3">
      <c r="B71" s="192">
        <v>43167</v>
      </c>
      <c r="C71" s="184">
        <v>850000000</v>
      </c>
      <c r="D71" s="185">
        <v>378768122.22222304</v>
      </c>
      <c r="E71" s="186">
        <v>638639352.60833001</v>
      </c>
      <c r="S71" s="192">
        <v>43167</v>
      </c>
      <c r="T71" s="184">
        <v>500000000</v>
      </c>
      <c r="U71" s="185">
        <v>110085455.972223</v>
      </c>
      <c r="V71" s="186">
        <v>507746936.41666603</v>
      </c>
    </row>
    <row r="72" spans="2:22" x14ac:dyDescent="0.3">
      <c r="B72" s="192">
        <v>43168</v>
      </c>
      <c r="C72" s="184">
        <v>850000000</v>
      </c>
      <c r="D72" s="185">
        <v>371020154.16666305</v>
      </c>
      <c r="E72" s="186">
        <v>539931069.57501006</v>
      </c>
      <c r="S72" s="192">
        <v>43168</v>
      </c>
      <c r="T72" s="184">
        <v>500000000</v>
      </c>
      <c r="U72" s="185">
        <v>107223399.500002</v>
      </c>
      <c r="V72" s="186">
        <v>505549002.47222298</v>
      </c>
    </row>
    <row r="73" spans="2:22" x14ac:dyDescent="0.3">
      <c r="B73" s="192">
        <v>43169</v>
      </c>
      <c r="C73" s="184">
        <v>850000000</v>
      </c>
      <c r="D73" s="185">
        <v>486571921.11111104</v>
      </c>
      <c r="E73" s="186">
        <v>656632592.044451</v>
      </c>
      <c r="S73" s="192">
        <v>43169</v>
      </c>
      <c r="T73" s="184">
        <v>500000000</v>
      </c>
      <c r="U73" s="185">
        <v>99613083.999999002</v>
      </c>
      <c r="V73" s="186">
        <v>434162781.72222203</v>
      </c>
    </row>
    <row r="74" spans="2:22" x14ac:dyDescent="0.3">
      <c r="B74" s="192">
        <v>43170</v>
      </c>
      <c r="C74" s="184">
        <v>850000000</v>
      </c>
      <c r="D74" s="185">
        <v>491886093.05555797</v>
      </c>
      <c r="E74" s="186">
        <v>627686908.344437</v>
      </c>
      <c r="S74" s="192">
        <v>43170</v>
      </c>
      <c r="T74" s="184">
        <v>500000000</v>
      </c>
      <c r="U74" s="185">
        <v>20120779.555554997</v>
      </c>
      <c r="V74" s="186">
        <v>513498696.61111498</v>
      </c>
    </row>
    <row r="75" spans="2:22" x14ac:dyDescent="0.3">
      <c r="B75" s="192">
        <v>43171</v>
      </c>
      <c r="C75" s="184">
        <v>850000000</v>
      </c>
      <c r="D75" s="185">
        <v>421933298.61111212</v>
      </c>
      <c r="E75" s="186">
        <v>695909838.93333387</v>
      </c>
      <c r="S75" s="192">
        <v>43171</v>
      </c>
      <c r="T75" s="184">
        <v>500000000</v>
      </c>
      <c r="U75" s="185">
        <v>50462181.055555001</v>
      </c>
      <c r="V75" s="186">
        <v>599996362.41666496</v>
      </c>
    </row>
    <row r="76" spans="2:22" x14ac:dyDescent="0.3">
      <c r="B76" s="192">
        <v>43172</v>
      </c>
      <c r="C76" s="184">
        <v>850000000</v>
      </c>
      <c r="D76" s="185">
        <v>484090221.11111295</v>
      </c>
      <c r="E76" s="186">
        <v>600521026.2027719</v>
      </c>
      <c r="S76" s="192">
        <v>43172</v>
      </c>
      <c r="T76" s="184">
        <v>500000000</v>
      </c>
      <c r="U76" s="185">
        <v>52379668.055553004</v>
      </c>
      <c r="V76" s="186">
        <v>684059708.49999905</v>
      </c>
    </row>
    <row r="77" spans="2:22" x14ac:dyDescent="0.3">
      <c r="B77" s="192">
        <v>43173</v>
      </c>
      <c r="C77" s="184">
        <v>850000000</v>
      </c>
      <c r="D77" s="185">
        <v>490035444.44444406</v>
      </c>
      <c r="E77" s="186">
        <v>681054349.33333707</v>
      </c>
      <c r="S77" s="192">
        <v>43173</v>
      </c>
      <c r="T77" s="184">
        <v>500000000</v>
      </c>
      <c r="U77" s="185">
        <v>63400916.833331004</v>
      </c>
      <c r="V77" s="186">
        <v>588641928.58333206</v>
      </c>
    </row>
    <row r="78" spans="2:22" x14ac:dyDescent="0.3">
      <c r="B78" s="192">
        <v>43174</v>
      </c>
      <c r="C78" s="184">
        <v>850000000</v>
      </c>
      <c r="D78" s="185">
        <v>458432931.66666603</v>
      </c>
      <c r="E78" s="186">
        <v>662726530.43332303</v>
      </c>
      <c r="S78" s="192">
        <v>43174</v>
      </c>
      <c r="T78" s="184">
        <v>500000000</v>
      </c>
      <c r="U78" s="185">
        <v>37105642.888889</v>
      </c>
      <c r="V78" s="186">
        <v>540413336.638888</v>
      </c>
    </row>
    <row r="79" spans="2:22" x14ac:dyDescent="0.3">
      <c r="B79" s="192">
        <v>43175</v>
      </c>
      <c r="C79" s="184">
        <v>850000000</v>
      </c>
      <c r="D79" s="185">
        <v>460908612.77777398</v>
      </c>
      <c r="E79" s="186">
        <v>631487114.72500598</v>
      </c>
      <c r="S79" s="192">
        <v>43175</v>
      </c>
      <c r="T79" s="184">
        <v>500000000</v>
      </c>
      <c r="U79" s="185">
        <v>51620588.388889</v>
      </c>
      <c r="V79" s="186">
        <v>615806335.36110997</v>
      </c>
    </row>
    <row r="80" spans="2:22" x14ac:dyDescent="0.3">
      <c r="B80" s="192">
        <v>43176</v>
      </c>
      <c r="C80" s="184">
        <v>850000000</v>
      </c>
      <c r="D80" s="185">
        <v>416701816.66666692</v>
      </c>
      <c r="E80" s="186">
        <v>589894389.93612301</v>
      </c>
      <c r="S80" s="192">
        <v>43176</v>
      </c>
      <c r="T80" s="184">
        <v>500000000</v>
      </c>
      <c r="U80" s="185">
        <v>101071902.333333</v>
      </c>
      <c r="V80" s="186">
        <v>501115818.1666671</v>
      </c>
    </row>
    <row r="81" spans="2:22" x14ac:dyDescent="0.3">
      <c r="B81" s="192">
        <v>43177</v>
      </c>
      <c r="C81" s="184">
        <v>850000000</v>
      </c>
      <c r="D81" s="185">
        <v>496677894.44444305</v>
      </c>
      <c r="E81" s="186">
        <v>587638226.61389399</v>
      </c>
      <c r="S81" s="192">
        <v>43177</v>
      </c>
      <c r="T81" s="184">
        <v>500000000</v>
      </c>
      <c r="U81" s="185">
        <v>81802747.388889</v>
      </c>
      <c r="V81" s="186">
        <v>339100049.83333296</v>
      </c>
    </row>
    <row r="82" spans="2:22" x14ac:dyDescent="0.3">
      <c r="B82" s="192">
        <v>43178</v>
      </c>
      <c r="C82" s="184">
        <v>850000000</v>
      </c>
      <c r="D82" s="185">
        <v>478248387.77777386</v>
      </c>
      <c r="E82" s="186">
        <v>555509009.61110604</v>
      </c>
      <c r="S82" s="192">
        <v>43178</v>
      </c>
      <c r="T82" s="184">
        <v>500000000</v>
      </c>
      <c r="U82" s="185">
        <v>59875172.805554003</v>
      </c>
      <c r="V82" s="186">
        <v>390275682.05555809</v>
      </c>
    </row>
    <row r="83" spans="2:22" x14ac:dyDescent="0.3">
      <c r="B83" s="192">
        <v>43179</v>
      </c>
      <c r="C83" s="184">
        <v>850000000</v>
      </c>
      <c r="D83" s="185">
        <v>394638375.27777708</v>
      </c>
      <c r="E83" s="186">
        <v>531286586.33056498</v>
      </c>
      <c r="S83" s="192">
        <v>43179</v>
      </c>
      <c r="T83" s="184">
        <v>500000000</v>
      </c>
      <c r="U83" s="185">
        <v>103265766.583334</v>
      </c>
      <c r="V83" s="186">
        <v>393702069.66666794</v>
      </c>
    </row>
    <row r="84" spans="2:22" x14ac:dyDescent="0.3">
      <c r="B84" s="192">
        <v>43180</v>
      </c>
      <c r="C84" s="184">
        <v>850000000</v>
      </c>
      <c r="D84" s="185">
        <v>436427395.55555493</v>
      </c>
      <c r="E84" s="186">
        <v>585499283.16943288</v>
      </c>
      <c r="S84" s="192">
        <v>43180</v>
      </c>
      <c r="T84" s="184">
        <v>500000000</v>
      </c>
      <c r="U84" s="185">
        <v>133333246.833334</v>
      </c>
      <c r="V84" s="186">
        <v>475683334.41666293</v>
      </c>
    </row>
    <row r="85" spans="2:22" x14ac:dyDescent="0.3">
      <c r="B85" s="192">
        <v>43181</v>
      </c>
      <c r="C85" s="184">
        <v>850000000</v>
      </c>
      <c r="D85" s="185">
        <v>468962820.27777719</v>
      </c>
      <c r="E85" s="186">
        <v>629480346.7694509</v>
      </c>
      <c r="S85" s="192">
        <v>43181</v>
      </c>
      <c r="T85" s="184">
        <v>500000000</v>
      </c>
      <c r="U85" s="185">
        <v>80011478.888890997</v>
      </c>
      <c r="V85" s="186">
        <v>532693406.69444811</v>
      </c>
    </row>
    <row r="86" spans="2:22" x14ac:dyDescent="0.3">
      <c r="B86" s="192">
        <v>43182</v>
      </c>
      <c r="C86" s="184">
        <v>850000000</v>
      </c>
      <c r="D86" s="185">
        <v>462951416.1111089</v>
      </c>
      <c r="E86" s="186">
        <v>616683860.25277996</v>
      </c>
      <c r="S86" s="192">
        <v>43182</v>
      </c>
      <c r="T86" s="184">
        <v>500000000</v>
      </c>
      <c r="U86" s="185">
        <v>83869998.805555999</v>
      </c>
      <c r="V86" s="186">
        <v>568872477.19444394</v>
      </c>
    </row>
    <row r="87" spans="2:22" x14ac:dyDescent="0.3">
      <c r="B87" s="192">
        <v>43183</v>
      </c>
      <c r="C87" s="184">
        <v>850000000</v>
      </c>
      <c r="D87" s="185">
        <v>431159757.22222298</v>
      </c>
      <c r="E87" s="186">
        <v>518508489.48888505</v>
      </c>
      <c r="S87" s="192">
        <v>43183</v>
      </c>
      <c r="T87" s="184">
        <v>500000000</v>
      </c>
      <c r="U87" s="185">
        <v>77859589.166664004</v>
      </c>
      <c r="V87" s="186">
        <v>472713198.49999893</v>
      </c>
    </row>
    <row r="88" spans="2:22" x14ac:dyDescent="0.3">
      <c r="B88" s="192">
        <v>43184</v>
      </c>
      <c r="C88" s="184">
        <v>850000000</v>
      </c>
      <c r="D88" s="185">
        <v>280590038.33333403</v>
      </c>
      <c r="E88" s="186">
        <v>635139341.08056104</v>
      </c>
      <c r="S88" s="192">
        <v>43184</v>
      </c>
      <c r="T88" s="184">
        <v>500000000</v>
      </c>
      <c r="U88" s="185">
        <v>76654931.583331004</v>
      </c>
      <c r="V88" s="186">
        <v>450267574.05555302</v>
      </c>
    </row>
    <row r="89" spans="2:22" x14ac:dyDescent="0.3">
      <c r="B89" s="192">
        <v>43185</v>
      </c>
      <c r="C89" s="184">
        <v>850000000</v>
      </c>
      <c r="D89" s="185">
        <v>438991706.66666698</v>
      </c>
      <c r="E89" s="186">
        <v>665300540.69166398</v>
      </c>
      <c r="S89" s="192">
        <v>43185</v>
      </c>
      <c r="T89" s="184">
        <v>500000000</v>
      </c>
      <c r="U89" s="185">
        <v>69332716.305555001</v>
      </c>
      <c r="V89" s="186">
        <v>486512451.94444603</v>
      </c>
    </row>
    <row r="90" spans="2:22" x14ac:dyDescent="0.3">
      <c r="B90" s="192">
        <v>43186</v>
      </c>
      <c r="C90" s="184">
        <v>850000000</v>
      </c>
      <c r="D90" s="185">
        <v>418007820.27777886</v>
      </c>
      <c r="E90" s="186">
        <v>573876737.388888</v>
      </c>
      <c r="S90" s="192">
        <v>43186</v>
      </c>
      <c r="T90" s="184">
        <v>500000000</v>
      </c>
      <c r="U90" s="185">
        <v>69059821.166664004</v>
      </c>
      <c r="V90" s="186">
        <v>436867967.666668</v>
      </c>
    </row>
    <row r="91" spans="2:22" x14ac:dyDescent="0.3">
      <c r="B91" s="192">
        <v>43187</v>
      </c>
      <c r="C91" s="184">
        <v>850000000</v>
      </c>
      <c r="D91" s="185">
        <v>366030698.33333206</v>
      </c>
      <c r="E91" s="186">
        <v>614467261.40556598</v>
      </c>
      <c r="S91" s="192">
        <v>43187</v>
      </c>
      <c r="T91" s="184">
        <v>500000000</v>
      </c>
      <c r="U91" s="185">
        <v>139058789.66666299</v>
      </c>
      <c r="V91" s="186">
        <v>392879301.1388889</v>
      </c>
    </row>
    <row r="92" spans="2:22" x14ac:dyDescent="0.3">
      <c r="B92" s="192">
        <v>43188</v>
      </c>
      <c r="C92" s="184">
        <v>850000000</v>
      </c>
      <c r="D92" s="185">
        <v>414002607.22222108</v>
      </c>
      <c r="E92" s="186">
        <v>635664582.99721611</v>
      </c>
      <c r="S92" s="192">
        <v>43188</v>
      </c>
      <c r="T92" s="184">
        <v>500000000</v>
      </c>
      <c r="U92" s="185">
        <v>55209158.750000991</v>
      </c>
      <c r="V92" s="186">
        <v>417633969.75</v>
      </c>
    </row>
    <row r="93" spans="2:22" x14ac:dyDescent="0.3">
      <c r="B93" s="192">
        <v>43189</v>
      </c>
      <c r="C93" s="184">
        <v>850000000</v>
      </c>
      <c r="D93" s="185">
        <v>424070573.05555612</v>
      </c>
      <c r="E93" s="186">
        <v>596117091.70555902</v>
      </c>
      <c r="S93" s="192">
        <v>43189</v>
      </c>
      <c r="T93" s="184">
        <v>500000000</v>
      </c>
      <c r="U93" s="185">
        <v>70651784.416668996</v>
      </c>
      <c r="V93" s="186">
        <v>377624994.19444793</v>
      </c>
    </row>
    <row r="94" spans="2:22" x14ac:dyDescent="0.3">
      <c r="B94" s="192">
        <v>43190</v>
      </c>
      <c r="C94" s="184">
        <v>850000000</v>
      </c>
      <c r="D94" s="185">
        <v>468364951.66666609</v>
      </c>
      <c r="E94" s="186">
        <v>653371913.39166689</v>
      </c>
      <c r="S94" s="192">
        <v>43190</v>
      </c>
      <c r="T94" s="184">
        <v>500000000</v>
      </c>
      <c r="U94" s="185">
        <v>69566022.999999002</v>
      </c>
      <c r="V94" s="186">
        <v>353210621.83333403</v>
      </c>
    </row>
    <row r="95" spans="2:22" x14ac:dyDescent="0.3">
      <c r="B95" s="192">
        <v>43191</v>
      </c>
      <c r="C95" s="184">
        <v>850000000</v>
      </c>
      <c r="D95" s="185">
        <v>381526823.33333611</v>
      </c>
      <c r="E95" s="186">
        <v>777675020.53610969</v>
      </c>
      <c r="S95" s="192">
        <v>43191</v>
      </c>
      <c r="T95" s="184">
        <v>500000000</v>
      </c>
      <c r="U95" s="185">
        <v>72798787.361112997</v>
      </c>
      <c r="V95" s="186">
        <v>437919723.41666508</v>
      </c>
    </row>
    <row r="96" spans="2:22" x14ac:dyDescent="0.3">
      <c r="B96" s="192">
        <v>43192</v>
      </c>
      <c r="C96" s="184">
        <v>850000000</v>
      </c>
      <c r="D96" s="185">
        <v>376942554.44444108</v>
      </c>
      <c r="E96" s="186">
        <v>799592084.14444661</v>
      </c>
      <c r="S96" s="192">
        <v>43192</v>
      </c>
      <c r="T96" s="184">
        <v>500000000</v>
      </c>
      <c r="U96" s="185">
        <v>104712213.972225</v>
      </c>
      <c r="V96" s="186">
        <v>505425635.22222418</v>
      </c>
    </row>
    <row r="97" spans="2:22" x14ac:dyDescent="0.3">
      <c r="B97" s="192">
        <v>43193</v>
      </c>
      <c r="C97" s="184">
        <v>850000000</v>
      </c>
      <c r="D97" s="185">
        <v>257831555.833334</v>
      </c>
      <c r="E97" s="186">
        <v>685307848.98333299</v>
      </c>
      <c r="S97" s="192">
        <v>43193</v>
      </c>
      <c r="T97" s="184">
        <v>500000000</v>
      </c>
      <c r="U97" s="185">
        <v>60317012.5</v>
      </c>
      <c r="V97" s="186">
        <v>372582200.05555493</v>
      </c>
    </row>
    <row r="98" spans="2:22" x14ac:dyDescent="0.3">
      <c r="B98" s="192">
        <v>43194</v>
      </c>
      <c r="C98" s="184">
        <v>850000000</v>
      </c>
      <c r="D98" s="185">
        <v>253410676.94444102</v>
      </c>
      <c r="E98" s="186">
        <v>673714316.72224998</v>
      </c>
      <c r="S98" s="192">
        <v>43194</v>
      </c>
      <c r="T98" s="184">
        <v>500000000</v>
      </c>
      <c r="U98" s="185">
        <v>144514148.722224</v>
      </c>
      <c r="V98" s="186">
        <v>320989067.97222298</v>
      </c>
    </row>
    <row r="99" spans="2:22" x14ac:dyDescent="0.3">
      <c r="B99" s="192">
        <v>43195</v>
      </c>
      <c r="C99" s="184">
        <v>850000000</v>
      </c>
      <c r="D99" s="185">
        <v>369363742.77778</v>
      </c>
      <c r="E99" s="186">
        <v>725809944.81397104</v>
      </c>
      <c r="S99" s="192">
        <v>43195</v>
      </c>
      <c r="T99" s="184">
        <v>500000000</v>
      </c>
      <c r="U99" s="185">
        <v>39120218.249999002</v>
      </c>
      <c r="V99" s="186">
        <v>393797522.3055529</v>
      </c>
    </row>
    <row r="100" spans="2:22" x14ac:dyDescent="0.3">
      <c r="B100" s="192">
        <v>43196</v>
      </c>
      <c r="C100" s="184">
        <v>850000000</v>
      </c>
      <c r="D100" s="185">
        <v>363578149.72221994</v>
      </c>
      <c r="E100" s="186">
        <v>773375755.56947494</v>
      </c>
      <c r="S100" s="192">
        <v>43196</v>
      </c>
      <c r="T100" s="184">
        <v>500000000</v>
      </c>
      <c r="U100" s="185">
        <v>50484699.499998003</v>
      </c>
      <c r="V100" s="186">
        <v>379980976.56855196</v>
      </c>
    </row>
    <row r="101" spans="2:22" x14ac:dyDescent="0.3">
      <c r="B101" s="192">
        <v>43197</v>
      </c>
      <c r="C101" s="184">
        <v>850000000</v>
      </c>
      <c r="D101" s="185">
        <v>493744835.83333403</v>
      </c>
      <c r="E101" s="186">
        <v>718656835.15283191</v>
      </c>
      <c r="S101" s="192">
        <v>43197</v>
      </c>
      <c r="T101" s="184">
        <v>500000000</v>
      </c>
      <c r="U101" s="185">
        <v>201894522.88888699</v>
      </c>
      <c r="V101" s="186">
        <v>310165393.861112</v>
      </c>
    </row>
    <row r="102" spans="2:22" x14ac:dyDescent="0.3">
      <c r="B102" s="192">
        <v>43198</v>
      </c>
      <c r="C102" s="184">
        <v>850000000</v>
      </c>
      <c r="D102" s="185">
        <v>316447564.16666597</v>
      </c>
      <c r="E102" s="186">
        <v>675709941.53886187</v>
      </c>
      <c r="S102" s="192">
        <v>43198</v>
      </c>
      <c r="T102" s="184">
        <v>500000000</v>
      </c>
      <c r="U102" s="185">
        <v>211389087.47222501</v>
      </c>
      <c r="V102" s="186">
        <v>372609699.41666704</v>
      </c>
    </row>
    <row r="103" spans="2:22" x14ac:dyDescent="0.3">
      <c r="B103" s="192">
        <v>43199</v>
      </c>
      <c r="C103" s="184">
        <v>850000000</v>
      </c>
      <c r="D103" s="185">
        <v>408633476.38889104</v>
      </c>
      <c r="E103" s="186">
        <v>836128708.66952217</v>
      </c>
      <c r="S103" s="192">
        <v>43199</v>
      </c>
      <c r="T103" s="184">
        <v>500000000</v>
      </c>
      <c r="U103" s="185">
        <v>63277300.305559993</v>
      </c>
      <c r="V103" s="186">
        <v>451521122.70755899</v>
      </c>
    </row>
    <row r="104" spans="2:22" x14ac:dyDescent="0.3">
      <c r="B104" s="192">
        <v>43200</v>
      </c>
      <c r="C104" s="184">
        <v>850000000</v>
      </c>
      <c r="D104" s="185">
        <v>441695509.16666806</v>
      </c>
      <c r="E104" s="186">
        <v>496694802.8389709</v>
      </c>
      <c r="S104" s="192">
        <v>43200</v>
      </c>
      <c r="T104" s="184">
        <v>500000000</v>
      </c>
      <c r="U104" s="185">
        <v>262876955.13889006</v>
      </c>
      <c r="V104" s="186">
        <v>379187251.69444704</v>
      </c>
    </row>
    <row r="105" spans="2:22" x14ac:dyDescent="0.3">
      <c r="B105" s="192">
        <v>43201</v>
      </c>
      <c r="C105" s="184">
        <v>850000000</v>
      </c>
      <c r="D105" s="185">
        <v>217622249.16666698</v>
      </c>
      <c r="E105" s="186">
        <v>217379715.77219194</v>
      </c>
      <c r="S105" s="192">
        <v>43201</v>
      </c>
      <c r="T105" s="184">
        <v>500000000</v>
      </c>
      <c r="U105" s="185">
        <v>267043340.444444</v>
      </c>
      <c r="V105" s="186">
        <v>573571038.72222209</v>
      </c>
    </row>
    <row r="106" spans="2:22" x14ac:dyDescent="0.3">
      <c r="B106" s="192">
        <v>43202</v>
      </c>
      <c r="C106" s="184">
        <v>850000000</v>
      </c>
      <c r="D106" s="185">
        <v>433954648.61111009</v>
      </c>
      <c r="E106" s="186">
        <v>413630728.97777808</v>
      </c>
      <c r="S106" s="192">
        <v>43202</v>
      </c>
      <c r="T106" s="184">
        <v>500000000</v>
      </c>
      <c r="U106" s="185">
        <v>182932642.027776</v>
      </c>
      <c r="V106" s="186">
        <v>466146767.63888502</v>
      </c>
    </row>
    <row r="107" spans="2:22" x14ac:dyDescent="0.3">
      <c r="B107" s="192">
        <v>43203</v>
      </c>
      <c r="C107" s="184">
        <v>850000000</v>
      </c>
      <c r="D107" s="185">
        <v>414300178.05555791</v>
      </c>
      <c r="E107" s="186">
        <v>676223696.89999795</v>
      </c>
      <c r="S107" s="192">
        <v>43203</v>
      </c>
      <c r="T107" s="184">
        <v>500000000</v>
      </c>
      <c r="U107" s="185">
        <v>159320336.50000101</v>
      </c>
      <c r="V107" s="186">
        <v>498421910.38889003</v>
      </c>
    </row>
    <row r="108" spans="2:22" x14ac:dyDescent="0.3">
      <c r="B108" s="192">
        <v>43204</v>
      </c>
      <c r="C108" s="184">
        <v>850000000</v>
      </c>
      <c r="D108" s="185">
        <v>437963495.833332</v>
      </c>
      <c r="E108" s="186">
        <v>787303333.30000412</v>
      </c>
      <c r="S108" s="192">
        <v>43204</v>
      </c>
      <c r="T108" s="184">
        <v>500000000</v>
      </c>
      <c r="U108" s="185">
        <v>140753377.91666502</v>
      </c>
      <c r="V108" s="186">
        <v>504674195.72222102</v>
      </c>
    </row>
    <row r="109" spans="2:22" x14ac:dyDescent="0.3">
      <c r="B109" s="192">
        <v>43205</v>
      </c>
      <c r="C109" s="184">
        <v>850000000</v>
      </c>
      <c r="D109" s="185">
        <v>297534444.16666794</v>
      </c>
      <c r="E109" s="186">
        <v>791289985.35835767</v>
      </c>
      <c r="S109" s="192">
        <v>43205</v>
      </c>
      <c r="T109" s="184">
        <v>500000000</v>
      </c>
      <c r="U109" s="185">
        <v>150665198.888886</v>
      </c>
      <c r="V109" s="186">
        <v>551091944.58333313</v>
      </c>
    </row>
    <row r="110" spans="2:22" x14ac:dyDescent="0.3">
      <c r="B110" s="192">
        <v>43206</v>
      </c>
      <c r="C110" s="184">
        <v>850000000</v>
      </c>
      <c r="D110" s="185">
        <v>321892098.88888699</v>
      </c>
      <c r="E110" s="186">
        <v>782283789.93883002</v>
      </c>
      <c r="S110" s="192">
        <v>43206</v>
      </c>
      <c r="T110" s="184">
        <v>500000000</v>
      </c>
      <c r="U110" s="185">
        <v>58689677.74999401</v>
      </c>
      <c r="V110" s="186">
        <v>535301507.08333409</v>
      </c>
    </row>
    <row r="111" spans="2:22" x14ac:dyDescent="0.3">
      <c r="B111" s="192">
        <v>43207</v>
      </c>
      <c r="C111" s="184">
        <v>850000000</v>
      </c>
      <c r="D111" s="185">
        <v>361622430.27777803</v>
      </c>
      <c r="E111" s="186">
        <v>805784462.36113799</v>
      </c>
      <c r="S111" s="192">
        <v>43207</v>
      </c>
      <c r="T111" s="184">
        <v>500000000</v>
      </c>
      <c r="U111" s="185">
        <v>132632988.444444</v>
      </c>
      <c r="V111" s="186">
        <v>540228843.41667008</v>
      </c>
    </row>
    <row r="112" spans="2:22" x14ac:dyDescent="0.3">
      <c r="B112" s="192">
        <v>43208</v>
      </c>
      <c r="C112" s="184">
        <v>850000000</v>
      </c>
      <c r="D112" s="185">
        <v>394106240.83333302</v>
      </c>
      <c r="E112" s="186">
        <v>781533996.06394374</v>
      </c>
      <c r="S112" s="192">
        <v>43208</v>
      </c>
      <c r="T112" s="184">
        <v>500000000</v>
      </c>
      <c r="U112" s="185">
        <v>120638061.416669</v>
      </c>
      <c r="V112" s="186">
        <v>478015130.52777892</v>
      </c>
    </row>
    <row r="113" spans="2:22" x14ac:dyDescent="0.3">
      <c r="B113" s="192">
        <v>43209</v>
      </c>
      <c r="C113" s="184">
        <v>850000000</v>
      </c>
      <c r="D113" s="185">
        <v>372161920.277776</v>
      </c>
      <c r="E113" s="186">
        <v>730615625.3639183</v>
      </c>
      <c r="S113" s="192">
        <v>43209</v>
      </c>
      <c r="T113" s="184">
        <v>500000000</v>
      </c>
      <c r="U113" s="185">
        <v>108797914.75000001</v>
      </c>
      <c r="V113" s="186">
        <v>489206167.36110491</v>
      </c>
    </row>
    <row r="114" spans="2:22" x14ac:dyDescent="0.3">
      <c r="B114" s="192">
        <v>43210</v>
      </c>
      <c r="C114" s="184">
        <v>850000000</v>
      </c>
      <c r="D114" s="185">
        <v>369716823.333336</v>
      </c>
      <c r="E114" s="186">
        <v>715360175.5166651</v>
      </c>
      <c r="S114" s="192">
        <v>43210</v>
      </c>
      <c r="T114" s="184">
        <v>500000000</v>
      </c>
      <c r="U114" s="185">
        <v>177500734.08333504</v>
      </c>
      <c r="V114" s="186">
        <v>418241803.86111498</v>
      </c>
    </row>
    <row r="115" spans="2:22" x14ac:dyDescent="0.3">
      <c r="B115" s="192">
        <v>43211</v>
      </c>
      <c r="C115" s="184">
        <v>850000000</v>
      </c>
      <c r="D115" s="185">
        <v>377013324.16666704</v>
      </c>
      <c r="E115" s="186">
        <v>825594173.84166813</v>
      </c>
      <c r="S115" s="192">
        <v>43211</v>
      </c>
      <c r="T115" s="184">
        <v>500000000</v>
      </c>
      <c r="U115" s="185">
        <v>147686955.72222301</v>
      </c>
      <c r="V115" s="186">
        <v>447131498.91666692</v>
      </c>
    </row>
    <row r="116" spans="2:22" x14ac:dyDescent="0.3">
      <c r="B116" s="192">
        <v>43212</v>
      </c>
      <c r="C116" s="184">
        <v>850000000</v>
      </c>
      <c r="D116" s="185">
        <v>407638458.88888699</v>
      </c>
      <c r="E116" s="186">
        <v>828682376.11666393</v>
      </c>
      <c r="S116" s="192">
        <v>43212</v>
      </c>
      <c r="T116" s="184">
        <v>500000000</v>
      </c>
      <c r="U116" s="185">
        <v>115275305.027776</v>
      </c>
      <c r="V116" s="186">
        <v>523950225.55555701</v>
      </c>
    </row>
    <row r="117" spans="2:22" x14ac:dyDescent="0.3">
      <c r="B117" s="192">
        <v>43213</v>
      </c>
      <c r="C117" s="184">
        <v>850000000</v>
      </c>
      <c r="D117" s="185">
        <v>361837339.44444108</v>
      </c>
      <c r="E117" s="186">
        <v>818706292.70552909</v>
      </c>
      <c r="S117" s="192">
        <v>43213</v>
      </c>
      <c r="T117" s="184">
        <v>500000000</v>
      </c>
      <c r="U117" s="185">
        <v>168472798.72221899</v>
      </c>
      <c r="V117" s="186">
        <v>506105473.13888389</v>
      </c>
    </row>
    <row r="118" spans="2:22" x14ac:dyDescent="0.3">
      <c r="B118" s="192">
        <v>43214</v>
      </c>
      <c r="C118" s="184">
        <v>850000000</v>
      </c>
      <c r="D118" s="185">
        <v>350197025.55555606</v>
      </c>
      <c r="E118" s="186">
        <v>827273366.54441905</v>
      </c>
      <c r="S118" s="192">
        <v>43214</v>
      </c>
      <c r="T118" s="184">
        <v>500000000</v>
      </c>
      <c r="U118" s="185">
        <v>112720107.526391</v>
      </c>
      <c r="V118" s="186">
        <v>493840382.30555189</v>
      </c>
    </row>
    <row r="119" spans="2:22" x14ac:dyDescent="0.3">
      <c r="B119" s="192">
        <v>43215</v>
      </c>
      <c r="C119" s="184">
        <v>850000000</v>
      </c>
      <c r="D119" s="185">
        <v>286238475.83333302</v>
      </c>
      <c r="E119" s="186">
        <v>829968654.81944406</v>
      </c>
      <c r="S119" s="192">
        <v>43215</v>
      </c>
      <c r="T119" s="184">
        <v>500000000</v>
      </c>
      <c r="U119" s="185">
        <v>204439483.77360803</v>
      </c>
      <c r="V119" s="186">
        <v>453300518.69444609</v>
      </c>
    </row>
    <row r="120" spans="2:22" x14ac:dyDescent="0.3">
      <c r="B120" s="192">
        <v>43216</v>
      </c>
      <c r="C120" s="184">
        <v>850000000</v>
      </c>
      <c r="D120" s="185">
        <v>317527267.77777594</v>
      </c>
      <c r="E120" s="186">
        <v>831953483.78055274</v>
      </c>
      <c r="S120" s="192">
        <v>43216</v>
      </c>
      <c r="T120" s="184">
        <v>500000000</v>
      </c>
      <c r="U120" s="185">
        <v>142804500.03749999</v>
      </c>
      <c r="V120" s="186">
        <v>427849919.94444501</v>
      </c>
    </row>
    <row r="121" spans="2:22" x14ac:dyDescent="0.3">
      <c r="B121" s="192">
        <v>43217</v>
      </c>
      <c r="C121" s="184">
        <v>850000000</v>
      </c>
      <c r="D121" s="185">
        <v>282164339.44444102</v>
      </c>
      <c r="E121" s="186">
        <v>649515781.72228122</v>
      </c>
      <c r="S121" s="192">
        <v>43217</v>
      </c>
      <c r="T121" s="184">
        <v>500000000</v>
      </c>
      <c r="U121" s="185">
        <v>147916418.166666</v>
      </c>
      <c r="V121" s="186">
        <v>417162715.44444203</v>
      </c>
    </row>
    <row r="122" spans="2:22" x14ac:dyDescent="0.3">
      <c r="B122" s="192">
        <v>43218</v>
      </c>
      <c r="C122" s="184">
        <v>850000000</v>
      </c>
      <c r="D122" s="185">
        <v>253205471.666668</v>
      </c>
      <c r="E122" s="186">
        <v>738672662.70836496</v>
      </c>
      <c r="S122" s="192">
        <v>43218</v>
      </c>
      <c r="T122" s="184">
        <v>500000000</v>
      </c>
      <c r="U122" s="185">
        <v>210440877.777776</v>
      </c>
      <c r="V122" s="186">
        <v>392157260.361112</v>
      </c>
    </row>
    <row r="123" spans="2:22" x14ac:dyDescent="0.3">
      <c r="B123" s="192">
        <v>43219</v>
      </c>
      <c r="C123" s="184">
        <v>850000000</v>
      </c>
      <c r="D123" s="185">
        <v>288486918.61110908</v>
      </c>
      <c r="E123" s="186">
        <v>713622362.29169202</v>
      </c>
      <c r="S123" s="192">
        <v>43219</v>
      </c>
      <c r="T123" s="184">
        <v>500000000</v>
      </c>
      <c r="U123" s="185">
        <v>201501061.388888</v>
      </c>
      <c r="V123" s="186">
        <v>435616990.55555713</v>
      </c>
    </row>
    <row r="124" spans="2:22" x14ac:dyDescent="0.3">
      <c r="B124" s="192">
        <v>43220</v>
      </c>
      <c r="C124" s="184">
        <v>850000000</v>
      </c>
      <c r="D124" s="185">
        <v>315434504.16666901</v>
      </c>
      <c r="E124" s="186">
        <v>719750576.952775</v>
      </c>
      <c r="S124" s="192">
        <v>43220</v>
      </c>
      <c r="T124" s="184">
        <v>500000000</v>
      </c>
      <c r="U124" s="185">
        <v>181167862.64444602</v>
      </c>
      <c r="V124" s="186">
        <v>417464047.80556005</v>
      </c>
    </row>
    <row r="125" spans="2:22" x14ac:dyDescent="0.3">
      <c r="B125" s="192">
        <v>43221</v>
      </c>
      <c r="C125" s="184">
        <v>850000000</v>
      </c>
      <c r="D125" s="185">
        <v>345870731.111112</v>
      </c>
      <c r="E125" s="186">
        <v>712632380.1666441</v>
      </c>
      <c r="S125" s="192">
        <v>43221</v>
      </c>
      <c r="T125" s="184">
        <v>500000000</v>
      </c>
      <c r="U125" s="185">
        <v>205876763.85416502</v>
      </c>
      <c r="V125" s="186">
        <v>467449451.19444197</v>
      </c>
    </row>
    <row r="126" spans="2:22" x14ac:dyDescent="0.3">
      <c r="B126" s="192">
        <v>43222</v>
      </c>
      <c r="C126" s="184">
        <v>850000000</v>
      </c>
      <c r="D126" s="185">
        <v>400846401.66666603</v>
      </c>
      <c r="E126" s="186">
        <v>781921153.2888341</v>
      </c>
      <c r="S126" s="192">
        <v>43222</v>
      </c>
      <c r="T126" s="184">
        <v>500000000</v>
      </c>
      <c r="U126" s="185">
        <v>203355437.08333302</v>
      </c>
      <c r="V126" s="186">
        <v>403368593.11111104</v>
      </c>
    </row>
    <row r="127" spans="2:22" x14ac:dyDescent="0.3">
      <c r="B127" s="192">
        <v>43223</v>
      </c>
      <c r="C127" s="184">
        <v>850000000</v>
      </c>
      <c r="D127" s="185">
        <v>278454871.94444901</v>
      </c>
      <c r="E127" s="186">
        <v>722105553.53891802</v>
      </c>
      <c r="S127" s="192">
        <v>43223</v>
      </c>
      <c r="T127" s="184">
        <v>500000000</v>
      </c>
      <c r="U127" s="185">
        <v>172115756.055556</v>
      </c>
      <c r="V127" s="186">
        <v>361623615.36111099</v>
      </c>
    </row>
    <row r="128" spans="2:22" x14ac:dyDescent="0.3">
      <c r="B128" s="192">
        <v>43224</v>
      </c>
      <c r="C128" s="184">
        <v>850000000</v>
      </c>
      <c r="D128" s="185">
        <v>314447998.61111003</v>
      </c>
      <c r="E128" s="186">
        <v>704439752.75555003</v>
      </c>
      <c r="S128" s="192">
        <v>43224</v>
      </c>
      <c r="T128" s="184">
        <v>500000000</v>
      </c>
      <c r="U128" s="185">
        <v>125497321.36110801</v>
      </c>
      <c r="V128" s="186">
        <v>312849481.5</v>
      </c>
    </row>
    <row r="129" spans="2:22" x14ac:dyDescent="0.3">
      <c r="B129" s="192">
        <v>43225</v>
      </c>
      <c r="C129" s="184">
        <v>850000000</v>
      </c>
      <c r="D129" s="185">
        <v>370313647.22222304</v>
      </c>
      <c r="E129" s="186">
        <v>799148466.30277395</v>
      </c>
      <c r="S129" s="192">
        <v>43225</v>
      </c>
      <c r="T129" s="184">
        <v>500000000</v>
      </c>
      <c r="U129" s="185">
        <v>126690738.416666</v>
      </c>
      <c r="V129" s="186">
        <v>468351831.05555403</v>
      </c>
    </row>
    <row r="130" spans="2:22" x14ac:dyDescent="0.3">
      <c r="B130" s="192">
        <v>43226</v>
      </c>
      <c r="C130" s="184">
        <v>850000000</v>
      </c>
      <c r="D130" s="185">
        <v>355619273.61111087</v>
      </c>
      <c r="E130" s="186">
        <v>786025485.18332994</v>
      </c>
      <c r="S130" s="192">
        <v>43226</v>
      </c>
      <c r="T130" s="184">
        <v>500000000</v>
      </c>
      <c r="U130" s="185">
        <v>238581399.55555302</v>
      </c>
      <c r="V130" s="186">
        <v>515637911.5000031</v>
      </c>
    </row>
    <row r="131" spans="2:22" x14ac:dyDescent="0.3">
      <c r="B131" s="192">
        <v>43227</v>
      </c>
      <c r="C131" s="184">
        <v>850000000</v>
      </c>
      <c r="D131" s="185">
        <v>449683030.00000191</v>
      </c>
      <c r="E131" s="186">
        <v>744587162.02216887</v>
      </c>
      <c r="S131" s="192">
        <v>43227</v>
      </c>
      <c r="T131" s="184">
        <v>500000000</v>
      </c>
      <c r="U131" s="185">
        <v>101860467.944445</v>
      </c>
      <c r="V131" s="186">
        <v>494881187.11111301</v>
      </c>
    </row>
    <row r="132" spans="2:22" x14ac:dyDescent="0.3">
      <c r="B132" s="192">
        <v>43228</v>
      </c>
      <c r="C132" s="184">
        <v>850000000</v>
      </c>
      <c r="D132" s="185">
        <v>428917597.22222108</v>
      </c>
      <c r="E132" s="186">
        <v>731682992.64168966</v>
      </c>
      <c r="S132" s="192">
        <v>43228</v>
      </c>
      <c r="T132" s="184">
        <v>500000000</v>
      </c>
      <c r="U132" s="185">
        <v>88653954.749995008</v>
      </c>
      <c r="V132" s="186">
        <v>401531733.22222</v>
      </c>
    </row>
    <row r="133" spans="2:22" x14ac:dyDescent="0.3">
      <c r="B133" s="192">
        <v>43229</v>
      </c>
      <c r="C133" s="184">
        <v>850000000</v>
      </c>
      <c r="D133" s="185">
        <v>433343619.16666794</v>
      </c>
      <c r="E133" s="186">
        <v>674509315.27775204</v>
      </c>
      <c r="S133" s="192">
        <v>43229</v>
      </c>
      <c r="T133" s="184">
        <v>500000000</v>
      </c>
      <c r="U133" s="185">
        <v>243497209.83333099</v>
      </c>
      <c r="V133" s="186">
        <v>346291982.16666496</v>
      </c>
    </row>
    <row r="134" spans="2:22" x14ac:dyDescent="0.3">
      <c r="B134" s="192">
        <v>43230</v>
      </c>
      <c r="C134" s="184">
        <v>850000000</v>
      </c>
      <c r="D134" s="185">
        <v>296678478.33333099</v>
      </c>
      <c r="E134" s="186">
        <v>810718247.93335783</v>
      </c>
      <c r="S134" s="192">
        <v>43230</v>
      </c>
      <c r="T134" s="184">
        <v>500000000</v>
      </c>
      <c r="U134" s="185">
        <v>212281416.58333498</v>
      </c>
      <c r="V134" s="186">
        <v>431535021.33333105</v>
      </c>
    </row>
    <row r="135" spans="2:22" x14ac:dyDescent="0.3">
      <c r="B135" s="192">
        <v>43231</v>
      </c>
      <c r="C135" s="184">
        <v>850000000</v>
      </c>
      <c r="D135" s="185">
        <v>327526672.22222209</v>
      </c>
      <c r="E135" s="186">
        <v>793914112.08055615</v>
      </c>
      <c r="S135" s="192">
        <v>43231</v>
      </c>
      <c r="T135" s="184">
        <v>500000000</v>
      </c>
      <c r="U135" s="185">
        <v>180395879.055556</v>
      </c>
      <c r="V135" s="186">
        <v>472005288.47222114</v>
      </c>
    </row>
    <row r="136" spans="2:22" x14ac:dyDescent="0.3">
      <c r="B136" s="192">
        <v>43232</v>
      </c>
      <c r="C136" s="184">
        <v>850000000</v>
      </c>
      <c r="D136" s="185">
        <v>410534390.27777803</v>
      </c>
      <c r="E136" s="186">
        <v>785239876.1360538</v>
      </c>
      <c r="S136" s="192">
        <v>43232</v>
      </c>
      <c r="T136" s="184">
        <v>500000000</v>
      </c>
      <c r="U136" s="185">
        <v>269044941.99999797</v>
      </c>
      <c r="V136" s="186">
        <v>385593706.22222197</v>
      </c>
    </row>
    <row r="137" spans="2:22" x14ac:dyDescent="0.3">
      <c r="B137" s="192">
        <v>43233</v>
      </c>
      <c r="C137" s="184">
        <v>850000000</v>
      </c>
      <c r="D137" s="185">
        <v>388304546.38888896</v>
      </c>
      <c r="E137" s="186">
        <v>808784436.12781</v>
      </c>
      <c r="S137" s="192">
        <v>43233</v>
      </c>
      <c r="T137" s="184">
        <v>500000000</v>
      </c>
      <c r="U137" s="185">
        <v>224825489.416668</v>
      </c>
      <c r="V137" s="186">
        <v>377497334.27777803</v>
      </c>
    </row>
    <row r="138" spans="2:22" x14ac:dyDescent="0.3">
      <c r="B138" s="192">
        <v>43234</v>
      </c>
      <c r="C138" s="184">
        <v>850000000</v>
      </c>
      <c r="D138" s="185">
        <v>357155971.94444501</v>
      </c>
      <c r="E138" s="186">
        <v>793411817.02497208</v>
      </c>
      <c r="S138" s="192">
        <v>43234</v>
      </c>
      <c r="T138" s="184">
        <v>500000000</v>
      </c>
      <c r="U138" s="185">
        <v>121405213.583336</v>
      </c>
      <c r="V138" s="186">
        <v>372376112.61111403</v>
      </c>
    </row>
    <row r="139" spans="2:22" x14ac:dyDescent="0.3">
      <c r="B139" s="192">
        <v>43235</v>
      </c>
      <c r="C139" s="184">
        <v>850000000</v>
      </c>
      <c r="D139" s="185">
        <v>374139056.38889104</v>
      </c>
      <c r="E139" s="186">
        <v>820441673.64999819</v>
      </c>
      <c r="S139" s="192">
        <v>43235</v>
      </c>
      <c r="T139" s="184">
        <v>500000000</v>
      </c>
      <c r="U139" s="185">
        <v>125468639.499998</v>
      </c>
      <c r="V139" s="186">
        <v>339997198.52777886</v>
      </c>
    </row>
    <row r="140" spans="2:22" x14ac:dyDescent="0.3">
      <c r="B140" s="192">
        <v>43236</v>
      </c>
      <c r="C140" s="184">
        <v>850000000</v>
      </c>
      <c r="D140" s="185">
        <v>293489097.777776</v>
      </c>
      <c r="E140" s="186">
        <v>814984314.21658778</v>
      </c>
      <c r="S140" s="192">
        <v>43236</v>
      </c>
      <c r="T140" s="184">
        <v>500000000</v>
      </c>
      <c r="U140" s="185">
        <v>261755456.13888803</v>
      </c>
      <c r="V140" s="186">
        <v>414483025.02777594</v>
      </c>
    </row>
    <row r="141" spans="2:22" x14ac:dyDescent="0.3">
      <c r="B141" s="192">
        <v>43237</v>
      </c>
      <c r="C141" s="184">
        <v>850000000</v>
      </c>
      <c r="D141" s="185">
        <v>264648311.66666502</v>
      </c>
      <c r="E141" s="186">
        <v>794811254.35557795</v>
      </c>
      <c r="S141" s="192">
        <v>43237</v>
      </c>
      <c r="T141" s="184">
        <v>500000000</v>
      </c>
      <c r="U141" s="185">
        <v>162296104.944444</v>
      </c>
      <c r="V141" s="186">
        <v>380609762.69444495</v>
      </c>
    </row>
    <row r="142" spans="2:22" x14ac:dyDescent="0.3">
      <c r="B142" s="192">
        <v>43238</v>
      </c>
      <c r="C142" s="184">
        <v>850000000</v>
      </c>
      <c r="D142" s="185">
        <v>296033938.33333004</v>
      </c>
      <c r="E142" s="186">
        <v>805667933.62777901</v>
      </c>
      <c r="S142" s="192">
        <v>43238</v>
      </c>
      <c r="T142" s="184">
        <v>500000000</v>
      </c>
      <c r="U142" s="185">
        <v>111180917.805556</v>
      </c>
      <c r="V142" s="186">
        <v>432836146.63889104</v>
      </c>
    </row>
    <row r="143" spans="2:22" x14ac:dyDescent="0.3">
      <c r="B143" s="192">
        <v>43239</v>
      </c>
      <c r="C143" s="184">
        <v>850000000</v>
      </c>
      <c r="D143" s="185">
        <v>384976072.49999803</v>
      </c>
      <c r="E143" s="186">
        <v>737757467.58055437</v>
      </c>
      <c r="S143" s="192">
        <v>43239</v>
      </c>
      <c r="T143" s="184">
        <v>500000000</v>
      </c>
      <c r="U143" s="185">
        <v>201007014.83333004</v>
      </c>
      <c r="V143" s="186">
        <v>423944399.47222</v>
      </c>
    </row>
    <row r="144" spans="2:22" x14ac:dyDescent="0.3">
      <c r="B144" s="192">
        <v>43240</v>
      </c>
      <c r="C144" s="184">
        <v>850000000</v>
      </c>
      <c r="D144" s="185">
        <v>368446745.83333594</v>
      </c>
      <c r="E144" s="186">
        <v>731849220.45564175</v>
      </c>
      <c r="S144" s="192">
        <v>43240</v>
      </c>
      <c r="T144" s="184">
        <v>500000000</v>
      </c>
      <c r="U144" s="185">
        <v>239090135.02777708</v>
      </c>
      <c r="V144" s="186">
        <v>445309704.94444692</v>
      </c>
    </row>
    <row r="145" spans="2:22" x14ac:dyDescent="0.3">
      <c r="B145" s="192">
        <v>43241</v>
      </c>
      <c r="C145" s="184">
        <v>850000000</v>
      </c>
      <c r="D145" s="185">
        <v>293289979.72222608</v>
      </c>
      <c r="E145" s="186">
        <v>730449561.11675274</v>
      </c>
      <c r="S145" s="192">
        <v>43241</v>
      </c>
      <c r="T145" s="184">
        <v>500000000</v>
      </c>
      <c r="U145" s="185">
        <v>105995394.63889</v>
      </c>
      <c r="V145" s="186">
        <v>476865231.77777696</v>
      </c>
    </row>
    <row r="146" spans="2:22" x14ac:dyDescent="0.3">
      <c r="B146" s="192">
        <v>43242</v>
      </c>
      <c r="C146" s="184">
        <v>850000000</v>
      </c>
      <c r="D146" s="185">
        <v>357926736.66666609</v>
      </c>
      <c r="E146" s="186">
        <v>744231391.69455135</v>
      </c>
      <c r="S146" s="192">
        <v>43242</v>
      </c>
      <c r="T146" s="184">
        <v>500000000</v>
      </c>
      <c r="U146" s="185">
        <v>194820736.19444305</v>
      </c>
      <c r="V146" s="186">
        <v>482037758.13889021</v>
      </c>
    </row>
    <row r="147" spans="2:22" x14ac:dyDescent="0.3">
      <c r="B147" s="192">
        <v>43243</v>
      </c>
      <c r="C147" s="184">
        <v>850000000</v>
      </c>
      <c r="D147" s="185">
        <v>383627839.99999696</v>
      </c>
      <c r="E147" s="186">
        <v>737039462.73338497</v>
      </c>
      <c r="S147" s="192">
        <v>43243</v>
      </c>
      <c r="T147" s="184">
        <v>500000000</v>
      </c>
      <c r="U147" s="185">
        <v>232483428.30555192</v>
      </c>
      <c r="V147" s="186">
        <v>560618334.77777517</v>
      </c>
    </row>
    <row r="148" spans="2:22" x14ac:dyDescent="0.3">
      <c r="B148" s="192">
        <v>43244</v>
      </c>
      <c r="C148" s="184">
        <v>850000000</v>
      </c>
      <c r="D148" s="185">
        <v>334171641.66667092</v>
      </c>
      <c r="E148" s="186">
        <v>524491481.28336293</v>
      </c>
      <c r="S148" s="192">
        <v>43244</v>
      </c>
      <c r="T148" s="184">
        <v>500000000</v>
      </c>
      <c r="U148" s="185">
        <v>267132520.61111197</v>
      </c>
      <c r="V148" s="186">
        <v>361594947.61111099</v>
      </c>
    </row>
    <row r="149" spans="2:22" x14ac:dyDescent="0.3">
      <c r="B149" s="192">
        <v>43245</v>
      </c>
      <c r="C149" s="184">
        <v>850000000</v>
      </c>
      <c r="D149" s="185">
        <v>335133801.94444495</v>
      </c>
      <c r="E149" s="186">
        <v>617751182.42783022</v>
      </c>
      <c r="S149" s="192">
        <v>43245</v>
      </c>
      <c r="T149" s="184">
        <v>500000000</v>
      </c>
      <c r="U149" s="185">
        <v>266999203.47222</v>
      </c>
      <c r="V149" s="186">
        <v>466897212.833332</v>
      </c>
    </row>
    <row r="150" spans="2:22" x14ac:dyDescent="0.3">
      <c r="B150" s="192">
        <v>43246</v>
      </c>
      <c r="C150" s="184">
        <v>850000000</v>
      </c>
      <c r="D150" s="185">
        <v>340692258.88889003</v>
      </c>
      <c r="E150" s="186">
        <v>590060524.79177904</v>
      </c>
      <c r="S150" s="192">
        <v>43246</v>
      </c>
      <c r="T150" s="184">
        <v>500000000</v>
      </c>
      <c r="U150" s="185">
        <v>272969733.58333492</v>
      </c>
      <c r="V150" s="186">
        <v>389312063.16666907</v>
      </c>
    </row>
    <row r="151" spans="2:22" x14ac:dyDescent="0.3">
      <c r="B151" s="192">
        <v>43247</v>
      </c>
      <c r="C151" s="184">
        <v>850000000</v>
      </c>
      <c r="D151" s="185">
        <v>385156149.44444495</v>
      </c>
      <c r="E151" s="186">
        <v>597305213.99722183</v>
      </c>
      <c r="S151" s="192">
        <v>43247</v>
      </c>
      <c r="T151" s="184">
        <v>500000000</v>
      </c>
      <c r="U151" s="185">
        <v>224872463.88888597</v>
      </c>
      <c r="V151" s="186">
        <v>365016060.30555493</v>
      </c>
    </row>
    <row r="152" spans="2:22" x14ac:dyDescent="0.3">
      <c r="B152" s="192">
        <v>43248</v>
      </c>
      <c r="C152" s="184">
        <v>850000000</v>
      </c>
      <c r="D152" s="185">
        <v>313718229.72222197</v>
      </c>
      <c r="E152" s="186">
        <v>562849350.30549693</v>
      </c>
      <c r="S152" s="192">
        <v>43248</v>
      </c>
      <c r="T152" s="184">
        <v>500000000</v>
      </c>
      <c r="U152" s="185">
        <v>121257197.47221901</v>
      </c>
      <c r="V152" s="186">
        <v>363815452.47222507</v>
      </c>
    </row>
    <row r="153" spans="2:22" x14ac:dyDescent="0.3">
      <c r="B153" s="192">
        <v>43249</v>
      </c>
      <c r="C153" s="184">
        <v>850000000</v>
      </c>
      <c r="D153" s="185">
        <v>288222498.05555606</v>
      </c>
      <c r="E153" s="186">
        <v>574142165.44997001</v>
      </c>
      <c r="S153" s="192">
        <v>43249</v>
      </c>
      <c r="T153" s="184">
        <v>500000000</v>
      </c>
      <c r="U153" s="185">
        <v>194220788.22222295</v>
      </c>
      <c r="V153" s="186">
        <v>407965740.77777696</v>
      </c>
    </row>
    <row r="154" spans="2:22" x14ac:dyDescent="0.3">
      <c r="B154" s="192">
        <v>43250</v>
      </c>
      <c r="C154" s="184">
        <v>850000000</v>
      </c>
      <c r="D154" s="185">
        <v>301277978.05555391</v>
      </c>
      <c r="E154" s="186">
        <v>535020071.71119595</v>
      </c>
      <c r="S154" s="192">
        <v>43250</v>
      </c>
      <c r="T154" s="184">
        <v>500000000</v>
      </c>
      <c r="U154" s="185">
        <v>224671227.527778</v>
      </c>
      <c r="V154" s="186">
        <v>303088447.722224</v>
      </c>
    </row>
    <row r="155" spans="2:22" x14ac:dyDescent="0.3">
      <c r="B155" s="192">
        <v>43251</v>
      </c>
      <c r="C155" s="184">
        <v>850000000</v>
      </c>
      <c r="D155" s="185">
        <v>279746270.27777898</v>
      </c>
      <c r="E155" s="186">
        <v>465746248.05838591</v>
      </c>
      <c r="S155" s="192">
        <v>43251</v>
      </c>
      <c r="T155" s="184">
        <v>500000000</v>
      </c>
      <c r="U155" s="185">
        <v>264600354.52778101</v>
      </c>
      <c r="V155" s="186">
        <v>457844991.02777493</v>
      </c>
    </row>
    <row r="156" spans="2:22" x14ac:dyDescent="0.3">
      <c r="B156" s="192">
        <v>43252</v>
      </c>
      <c r="C156" s="184">
        <v>850000000</v>
      </c>
      <c r="D156" s="185">
        <v>241199892.77777699</v>
      </c>
      <c r="E156" s="186">
        <v>657206238.02225113</v>
      </c>
      <c r="S156" s="192">
        <v>43252</v>
      </c>
      <c r="T156" s="184">
        <v>500000000</v>
      </c>
      <c r="U156" s="185">
        <v>299835210.52778</v>
      </c>
      <c r="V156" s="186">
        <v>458732293.74999899</v>
      </c>
    </row>
    <row r="157" spans="2:22" x14ac:dyDescent="0.3">
      <c r="B157" s="192">
        <v>43253</v>
      </c>
      <c r="C157" s="184">
        <v>850000000</v>
      </c>
      <c r="D157" s="185">
        <v>449638781.11111099</v>
      </c>
      <c r="E157" s="186">
        <v>696004548.58061302</v>
      </c>
      <c r="S157" s="192">
        <v>43253</v>
      </c>
      <c r="T157" s="184">
        <v>500000000</v>
      </c>
      <c r="U157" s="185">
        <v>303261744.88888812</v>
      </c>
      <c r="V157" s="186">
        <v>417013568.138888</v>
      </c>
    </row>
    <row r="158" spans="2:22" x14ac:dyDescent="0.3">
      <c r="B158" s="192">
        <v>43254</v>
      </c>
      <c r="C158" s="184">
        <v>850000000</v>
      </c>
      <c r="D158" s="185">
        <v>404304164.16666412</v>
      </c>
      <c r="E158" s="186">
        <v>684564402.40280104</v>
      </c>
      <c r="S158" s="192">
        <v>43254</v>
      </c>
      <c r="T158" s="184">
        <v>500000000</v>
      </c>
      <c r="U158" s="185">
        <v>237982782.47222102</v>
      </c>
      <c r="V158" s="186">
        <v>485366925.38889205</v>
      </c>
    </row>
    <row r="159" spans="2:22" x14ac:dyDescent="0.3">
      <c r="B159" s="192">
        <v>43255</v>
      </c>
      <c r="C159" s="184">
        <v>850000000</v>
      </c>
      <c r="D159" s="185">
        <v>220412054.16666499</v>
      </c>
      <c r="E159" s="186">
        <v>677329249.33055496</v>
      </c>
      <c r="S159" s="192">
        <v>43255</v>
      </c>
      <c r="T159" s="184">
        <v>500000000</v>
      </c>
      <c r="U159" s="185">
        <v>177222895.94444802</v>
      </c>
      <c r="V159" s="186">
        <v>461391473.61110795</v>
      </c>
    </row>
    <row r="160" spans="2:22" x14ac:dyDescent="0.3">
      <c r="B160" s="192">
        <v>43256</v>
      </c>
      <c r="C160" s="184">
        <v>850000000</v>
      </c>
      <c r="D160" s="185">
        <v>314247296.66666287</v>
      </c>
      <c r="E160" s="186">
        <v>647080757.16389108</v>
      </c>
      <c r="S160" s="192">
        <v>43256</v>
      </c>
      <c r="T160" s="184">
        <v>500000000</v>
      </c>
      <c r="U160" s="185">
        <v>227832980.47222498</v>
      </c>
      <c r="V160" s="186">
        <v>523686522.027776</v>
      </c>
    </row>
    <row r="161" spans="2:22" x14ac:dyDescent="0.3">
      <c r="B161" s="192">
        <v>43257</v>
      </c>
      <c r="C161" s="184">
        <v>850000000</v>
      </c>
      <c r="D161" s="185">
        <v>314034777.5</v>
      </c>
      <c r="E161" s="186">
        <v>648519998.28330302</v>
      </c>
      <c r="S161" s="192">
        <v>43257</v>
      </c>
      <c r="T161" s="184">
        <v>500000000</v>
      </c>
      <c r="U161" s="185">
        <v>282465407.77777696</v>
      </c>
      <c r="V161" s="186">
        <v>494054137.83333701</v>
      </c>
    </row>
    <row r="162" spans="2:22" x14ac:dyDescent="0.3">
      <c r="B162" s="192">
        <v>43258</v>
      </c>
      <c r="C162" s="184">
        <v>850000000</v>
      </c>
      <c r="D162" s="185">
        <v>413073090.83332986</v>
      </c>
      <c r="E162" s="186">
        <v>719918056.11111104</v>
      </c>
      <c r="S162" s="192">
        <v>43258</v>
      </c>
      <c r="T162" s="184">
        <v>500000000</v>
      </c>
      <c r="U162" s="185">
        <v>270358873.69444597</v>
      </c>
      <c r="V162" s="186">
        <v>467792479.444444</v>
      </c>
    </row>
    <row r="163" spans="2:22" x14ac:dyDescent="0.3">
      <c r="B163" s="192">
        <v>43259</v>
      </c>
      <c r="C163" s="184">
        <v>850000000</v>
      </c>
      <c r="D163" s="185">
        <v>432765346.38888597</v>
      </c>
      <c r="E163" s="186">
        <v>747147776.66680694</v>
      </c>
      <c r="S163" s="192">
        <v>43259</v>
      </c>
      <c r="T163" s="184">
        <v>500000000</v>
      </c>
      <c r="U163" s="185">
        <v>232097522.61111099</v>
      </c>
      <c r="V163" s="186">
        <v>397897056.416664</v>
      </c>
    </row>
    <row r="164" spans="2:22" x14ac:dyDescent="0.3">
      <c r="B164" s="192">
        <v>43260</v>
      </c>
      <c r="C164" s="184">
        <v>850000000</v>
      </c>
      <c r="D164" s="185">
        <v>436579950.83333206</v>
      </c>
      <c r="E164" s="186">
        <v>734687820.30558395</v>
      </c>
      <c r="S164" s="192">
        <v>43260</v>
      </c>
      <c r="T164" s="184">
        <v>500000000</v>
      </c>
      <c r="U164" s="185">
        <v>237428043.41666687</v>
      </c>
      <c r="V164" s="186">
        <v>341489337.41666496</v>
      </c>
    </row>
    <row r="165" spans="2:22" x14ac:dyDescent="0.3">
      <c r="B165" s="192">
        <v>43261</v>
      </c>
      <c r="C165" s="184">
        <v>850000000</v>
      </c>
      <c r="D165" s="185">
        <v>389823426.66666704</v>
      </c>
      <c r="E165" s="186">
        <v>807935044.81661201</v>
      </c>
      <c r="S165" s="192">
        <v>43261</v>
      </c>
      <c r="T165" s="184">
        <v>500000000</v>
      </c>
      <c r="U165" s="185">
        <v>250279734.80555397</v>
      </c>
      <c r="V165" s="186">
        <v>408582863.05555499</v>
      </c>
    </row>
    <row r="166" spans="2:22" x14ac:dyDescent="0.3">
      <c r="B166" s="192">
        <v>43262</v>
      </c>
      <c r="C166" s="184">
        <v>850000000</v>
      </c>
      <c r="D166" s="185">
        <v>278756378.05555904</v>
      </c>
      <c r="E166" s="186">
        <v>839775194.60563993</v>
      </c>
      <c r="S166" s="192">
        <v>43262</v>
      </c>
      <c r="T166" s="184">
        <v>500000000</v>
      </c>
      <c r="U166" s="185">
        <v>248512336.72222099</v>
      </c>
      <c r="V166" s="186">
        <v>400498291.02777696</v>
      </c>
    </row>
    <row r="167" spans="2:22" x14ac:dyDescent="0.3">
      <c r="B167" s="192">
        <v>43263</v>
      </c>
      <c r="C167" s="184">
        <v>850000000</v>
      </c>
      <c r="D167" s="185">
        <v>379717820.55555397</v>
      </c>
      <c r="E167" s="186">
        <v>818689112.2250849</v>
      </c>
      <c r="S167" s="192">
        <v>43263</v>
      </c>
      <c r="T167" s="184">
        <v>500000000</v>
      </c>
      <c r="U167" s="185">
        <v>290738155.80555904</v>
      </c>
      <c r="V167" s="186">
        <v>200512438.83333001</v>
      </c>
    </row>
    <row r="168" spans="2:22" x14ac:dyDescent="0.3">
      <c r="B168" s="192">
        <v>43264</v>
      </c>
      <c r="C168" s="184">
        <v>850000000</v>
      </c>
      <c r="D168" s="185">
        <v>444143692.22222102</v>
      </c>
      <c r="E168" s="186">
        <v>858370591.23605406</v>
      </c>
      <c r="S168" s="192">
        <v>43264</v>
      </c>
      <c r="T168" s="184">
        <v>500000000</v>
      </c>
      <c r="U168" s="185">
        <v>290282489.30555695</v>
      </c>
      <c r="V168" s="186">
        <v>161066858.66666698</v>
      </c>
    </row>
    <row r="169" spans="2:22" x14ac:dyDescent="0.3">
      <c r="B169" s="192">
        <v>43265</v>
      </c>
      <c r="C169" s="184">
        <v>850000000</v>
      </c>
      <c r="D169" s="185">
        <v>350925696.944444</v>
      </c>
      <c r="E169" s="186">
        <v>848680214.79447198</v>
      </c>
      <c r="S169" s="192">
        <v>43265</v>
      </c>
      <c r="T169" s="184">
        <v>500000000</v>
      </c>
      <c r="U169" s="185">
        <v>278230097.58333403</v>
      </c>
      <c r="V169" s="186">
        <v>424473216.72222799</v>
      </c>
    </row>
    <row r="170" spans="2:22" x14ac:dyDescent="0.3">
      <c r="B170" s="192">
        <v>43266</v>
      </c>
      <c r="C170" s="184">
        <v>850000000</v>
      </c>
      <c r="D170" s="185">
        <v>359193342.77777702</v>
      </c>
      <c r="E170" s="186">
        <v>683797039.49166322</v>
      </c>
      <c r="S170" s="192">
        <v>43266</v>
      </c>
      <c r="T170" s="184">
        <v>500000000</v>
      </c>
      <c r="U170" s="185">
        <v>281008946.94444495</v>
      </c>
      <c r="V170" s="186">
        <v>471778076.77777892</v>
      </c>
    </row>
    <row r="171" spans="2:22" x14ac:dyDescent="0.3">
      <c r="B171" s="192">
        <v>43267</v>
      </c>
      <c r="C171" s="184">
        <v>850000000</v>
      </c>
      <c r="D171" s="185">
        <v>360732068.888888</v>
      </c>
      <c r="E171" s="186">
        <v>696085423.17780709</v>
      </c>
      <c r="S171" s="192">
        <v>43267</v>
      </c>
      <c r="T171" s="184">
        <v>500000000</v>
      </c>
      <c r="U171" s="185">
        <v>246659094.52777296</v>
      </c>
      <c r="V171" s="186">
        <v>445737476.66666508</v>
      </c>
    </row>
    <row r="172" spans="2:22" x14ac:dyDescent="0.3">
      <c r="B172" s="192">
        <v>43268</v>
      </c>
      <c r="C172" s="184">
        <v>850000000</v>
      </c>
      <c r="D172" s="185">
        <v>422889811.11111194</v>
      </c>
      <c r="E172" s="186">
        <v>743029601.30002892</v>
      </c>
      <c r="S172" s="192">
        <v>43268</v>
      </c>
      <c r="T172" s="184">
        <v>500000000</v>
      </c>
      <c r="U172" s="185">
        <v>202021163.25000197</v>
      </c>
      <c r="V172" s="186">
        <v>434550827.47222209</v>
      </c>
    </row>
    <row r="173" spans="2:22" x14ac:dyDescent="0.3">
      <c r="B173" s="192">
        <v>43269</v>
      </c>
      <c r="C173" s="184">
        <v>850000000</v>
      </c>
      <c r="D173" s="185">
        <v>308628498.05555701</v>
      </c>
      <c r="E173" s="186">
        <v>768457028.29438698</v>
      </c>
      <c r="S173" s="192">
        <v>43269</v>
      </c>
      <c r="T173" s="184">
        <v>500000000</v>
      </c>
      <c r="U173" s="185">
        <v>296295175.33333403</v>
      </c>
      <c r="V173" s="186">
        <v>407816026.83333397</v>
      </c>
    </row>
    <row r="174" spans="2:22" x14ac:dyDescent="0.3">
      <c r="B174" s="192">
        <v>43270</v>
      </c>
      <c r="C174" s="184">
        <v>850000000</v>
      </c>
      <c r="D174" s="185">
        <v>375015559.16666603</v>
      </c>
      <c r="E174" s="186">
        <v>749024621.43058503</v>
      </c>
      <c r="S174" s="192">
        <v>43270</v>
      </c>
      <c r="T174" s="184">
        <v>500000000</v>
      </c>
      <c r="U174" s="185">
        <v>256760818.52777904</v>
      </c>
      <c r="V174" s="186">
        <v>454645164.36111093</v>
      </c>
    </row>
    <row r="175" spans="2:22" x14ac:dyDescent="0.3">
      <c r="B175" s="192">
        <v>43271</v>
      </c>
      <c r="C175" s="184">
        <v>850000000</v>
      </c>
      <c r="D175" s="185">
        <v>379249324.44444513</v>
      </c>
      <c r="E175" s="186">
        <v>738250825.37499368</v>
      </c>
      <c r="S175" s="192">
        <v>43271</v>
      </c>
      <c r="T175" s="184">
        <v>500000000</v>
      </c>
      <c r="U175" s="185">
        <v>262823289.02778101</v>
      </c>
      <c r="V175" s="186">
        <v>414863540.52778113</v>
      </c>
    </row>
    <row r="176" spans="2:22" x14ac:dyDescent="0.3">
      <c r="B176" s="192">
        <v>43272</v>
      </c>
      <c r="C176" s="184">
        <v>850000000</v>
      </c>
      <c r="D176" s="185">
        <v>428228701.66666609</v>
      </c>
      <c r="E176" s="186">
        <v>715170667.66944909</v>
      </c>
      <c r="S176" s="192">
        <v>43272</v>
      </c>
      <c r="T176" s="184">
        <v>500000000</v>
      </c>
      <c r="U176" s="185">
        <v>242583481.27778006</v>
      </c>
      <c r="V176" s="186">
        <v>448512194.16666788</v>
      </c>
    </row>
    <row r="177" spans="2:22" x14ac:dyDescent="0.3">
      <c r="B177" s="192">
        <v>43273</v>
      </c>
      <c r="C177" s="184">
        <v>850000000</v>
      </c>
      <c r="D177" s="185">
        <v>453057534.16666794</v>
      </c>
      <c r="E177" s="186">
        <v>794742909.16950178</v>
      </c>
      <c r="S177" s="192">
        <v>43273</v>
      </c>
      <c r="T177" s="184">
        <v>500000000</v>
      </c>
      <c r="U177" s="185">
        <v>257761837.16666698</v>
      </c>
      <c r="V177" s="186">
        <v>359425596.72222805</v>
      </c>
    </row>
    <row r="178" spans="2:22" x14ac:dyDescent="0.3">
      <c r="B178" s="192">
        <v>43274</v>
      </c>
      <c r="C178" s="184">
        <v>850000000</v>
      </c>
      <c r="D178" s="185">
        <v>411731177.77777904</v>
      </c>
      <c r="E178" s="186">
        <v>830116699.9139148</v>
      </c>
      <c r="S178" s="192">
        <v>43274</v>
      </c>
      <c r="T178" s="184">
        <v>500000000</v>
      </c>
      <c r="U178" s="185">
        <v>316161660.58333397</v>
      </c>
      <c r="V178" s="186">
        <v>310424447.02777898</v>
      </c>
    </row>
    <row r="179" spans="2:22" x14ac:dyDescent="0.3">
      <c r="B179" s="192">
        <v>43275</v>
      </c>
      <c r="C179" s="184">
        <v>850000000</v>
      </c>
      <c r="D179" s="185">
        <v>443415402.22222084</v>
      </c>
      <c r="E179" s="186">
        <v>840708774.51944721</v>
      </c>
      <c r="S179" s="192">
        <v>43275</v>
      </c>
      <c r="T179" s="184">
        <v>500000000</v>
      </c>
      <c r="U179" s="185">
        <v>76792466.583332002</v>
      </c>
      <c r="V179" s="186">
        <v>333109898.38888806</v>
      </c>
    </row>
    <row r="180" spans="2:22" x14ac:dyDescent="0.3">
      <c r="B180" s="192">
        <v>43276</v>
      </c>
      <c r="C180" s="184">
        <v>850000000</v>
      </c>
      <c r="D180" s="185">
        <v>420605071.66667205</v>
      </c>
      <c r="E180" s="186">
        <v>835879862.34155405</v>
      </c>
      <c r="S180" s="192">
        <v>43276</v>
      </c>
      <c r="T180" s="184">
        <v>500000000</v>
      </c>
      <c r="U180" s="185">
        <v>69697723.694444999</v>
      </c>
      <c r="V180" s="186">
        <v>408926634.77777684</v>
      </c>
    </row>
    <row r="181" spans="2:22" x14ac:dyDescent="0.3">
      <c r="B181" s="192">
        <v>43277</v>
      </c>
      <c r="C181" s="184">
        <v>850000000</v>
      </c>
      <c r="D181" s="185">
        <v>432025156.66666687</v>
      </c>
      <c r="E181" s="186">
        <v>837072768.44441986</v>
      </c>
      <c r="S181" s="192">
        <v>43277</v>
      </c>
      <c r="T181" s="184">
        <v>500000000</v>
      </c>
      <c r="U181" s="185">
        <v>119014900.611114</v>
      </c>
      <c r="V181" s="186">
        <v>381846609.36111099</v>
      </c>
    </row>
    <row r="182" spans="2:22" x14ac:dyDescent="0.3">
      <c r="B182" s="192">
        <v>43278</v>
      </c>
      <c r="C182" s="184">
        <v>850000000</v>
      </c>
      <c r="D182" s="185">
        <v>421741378.61110908</v>
      </c>
      <c r="E182" s="186">
        <v>786454074.66941404</v>
      </c>
      <c r="S182" s="192">
        <v>43278</v>
      </c>
      <c r="T182" s="184">
        <v>500000000</v>
      </c>
      <c r="U182" s="185">
        <v>108385904.500001</v>
      </c>
      <c r="V182" s="186">
        <v>425783809.83333707</v>
      </c>
    </row>
    <row r="183" spans="2:22" x14ac:dyDescent="0.3">
      <c r="B183" s="192">
        <v>43279</v>
      </c>
      <c r="C183" s="184">
        <v>850000000</v>
      </c>
      <c r="D183" s="185">
        <v>401515773.05555505</v>
      </c>
      <c r="E183" s="186">
        <v>819447686.65007997</v>
      </c>
      <c r="S183" s="192">
        <v>43279</v>
      </c>
      <c r="T183" s="184">
        <v>500000000</v>
      </c>
      <c r="U183" s="185">
        <v>132765542.47221701</v>
      </c>
      <c r="V183" s="186">
        <v>303060969.00000197</v>
      </c>
    </row>
    <row r="184" spans="2:22" x14ac:dyDescent="0.3">
      <c r="B184" s="192">
        <v>43280</v>
      </c>
      <c r="C184" s="184">
        <v>850000000</v>
      </c>
      <c r="D184" s="185">
        <v>410487553.33333302</v>
      </c>
      <c r="E184" s="186">
        <v>833544008.50824583</v>
      </c>
      <c r="S184" s="192">
        <v>43280</v>
      </c>
      <c r="T184" s="184">
        <v>500000000</v>
      </c>
      <c r="U184" s="185">
        <v>191141110.416668</v>
      </c>
      <c r="V184" s="186">
        <v>234630646.13889098</v>
      </c>
    </row>
    <row r="185" spans="2:22" x14ac:dyDescent="0.3">
      <c r="B185" s="192">
        <v>43281</v>
      </c>
      <c r="C185" s="184">
        <v>850000000</v>
      </c>
      <c r="D185" s="185">
        <v>373196550.55555308</v>
      </c>
      <c r="E185" s="186">
        <v>809092101.54167199</v>
      </c>
      <c r="S185" s="192">
        <v>43281</v>
      </c>
      <c r="T185" s="184">
        <v>500000000</v>
      </c>
      <c r="U185" s="185">
        <v>145436690.66666901</v>
      </c>
      <c r="V185" s="186">
        <v>243260738.22222102</v>
      </c>
    </row>
    <row r="186" spans="2:22" x14ac:dyDescent="0.3">
      <c r="B186" s="192">
        <v>43282</v>
      </c>
      <c r="C186" s="184">
        <v>850000000</v>
      </c>
      <c r="D186" s="185">
        <v>386168292.50000089</v>
      </c>
      <c r="E186" s="186">
        <v>846155200.78888786</v>
      </c>
      <c r="S186" s="192">
        <v>43282</v>
      </c>
      <c r="T186" s="184">
        <v>500000000</v>
      </c>
      <c r="U186" s="185">
        <v>68807102.833335996</v>
      </c>
      <c r="V186" s="186">
        <v>169014836.416666</v>
      </c>
    </row>
    <row r="187" spans="2:22" x14ac:dyDescent="0.3">
      <c r="B187" s="192">
        <v>43283</v>
      </c>
      <c r="C187" s="184">
        <v>850000000</v>
      </c>
      <c r="D187" s="185">
        <v>454189927.22222388</v>
      </c>
      <c r="E187" s="186">
        <v>848784266.45564413</v>
      </c>
      <c r="S187" s="192">
        <v>43283</v>
      </c>
      <c r="T187" s="184">
        <v>500000000</v>
      </c>
      <c r="U187" s="185">
        <v>81505195.250001997</v>
      </c>
      <c r="V187" s="186">
        <v>152655819.02777898</v>
      </c>
    </row>
    <row r="188" spans="2:22" x14ac:dyDescent="0.3">
      <c r="B188" s="192">
        <v>43284</v>
      </c>
      <c r="C188" s="184">
        <v>850000000</v>
      </c>
      <c r="D188" s="185">
        <v>421123393.61110997</v>
      </c>
      <c r="E188" s="186">
        <v>847088363.47786117</v>
      </c>
      <c r="S188" s="192">
        <v>43284</v>
      </c>
      <c r="T188" s="184">
        <v>500000000</v>
      </c>
      <c r="U188" s="185">
        <v>126115846.388888</v>
      </c>
      <c r="V188" s="186">
        <v>176276058.472224</v>
      </c>
    </row>
    <row r="189" spans="2:22" x14ac:dyDescent="0.3">
      <c r="B189" s="192">
        <v>43285</v>
      </c>
      <c r="C189" s="184">
        <v>850000000</v>
      </c>
      <c r="D189" s="185">
        <v>324906229.44444799</v>
      </c>
      <c r="E189" s="186">
        <v>846649009.95549381</v>
      </c>
      <c r="S189" s="192">
        <v>43285</v>
      </c>
      <c r="T189" s="184">
        <v>500000000</v>
      </c>
      <c r="U189" s="185">
        <v>245602373.97221911</v>
      </c>
      <c r="V189" s="186">
        <v>162191385.694442</v>
      </c>
    </row>
    <row r="190" spans="2:22" x14ac:dyDescent="0.3">
      <c r="B190" s="192">
        <v>43286</v>
      </c>
      <c r="C190" s="184">
        <v>850000000</v>
      </c>
      <c r="D190" s="185">
        <v>383269471.11111307</v>
      </c>
      <c r="E190" s="186">
        <v>853977361.09716415</v>
      </c>
      <c r="S190" s="192">
        <v>43286</v>
      </c>
      <c r="T190" s="184">
        <v>500000000</v>
      </c>
      <c r="U190" s="185">
        <v>156046508.47222298</v>
      </c>
      <c r="V190" s="186">
        <v>136200422.249998</v>
      </c>
    </row>
    <row r="191" spans="2:22" x14ac:dyDescent="0.3">
      <c r="B191" s="192">
        <v>43287</v>
      </c>
      <c r="C191" s="184">
        <v>850000000</v>
      </c>
      <c r="D191" s="185">
        <v>387438871.94444299</v>
      </c>
      <c r="E191" s="186">
        <v>839021524.33058286</v>
      </c>
      <c r="S191" s="192">
        <v>43287</v>
      </c>
      <c r="T191" s="184">
        <v>500000000</v>
      </c>
      <c r="U191" s="185">
        <v>183905144.69444901</v>
      </c>
      <c r="V191" s="186">
        <v>242250016.55555403</v>
      </c>
    </row>
    <row r="192" spans="2:22" x14ac:dyDescent="0.3">
      <c r="B192" s="192">
        <v>43288</v>
      </c>
      <c r="C192" s="184">
        <v>850000000</v>
      </c>
      <c r="D192" s="185">
        <v>391728768.61111104</v>
      </c>
      <c r="E192" s="186">
        <v>840388355.15003276</v>
      </c>
      <c r="S192" s="192">
        <v>43288</v>
      </c>
      <c r="T192" s="184">
        <v>500000000</v>
      </c>
      <c r="U192" s="185">
        <v>232558561.02777797</v>
      </c>
      <c r="V192" s="186">
        <v>140906411.55555499</v>
      </c>
    </row>
    <row r="193" spans="2:22" x14ac:dyDescent="0.3">
      <c r="B193" s="192">
        <v>43289</v>
      </c>
      <c r="C193" s="184">
        <v>850000000</v>
      </c>
      <c r="D193" s="185">
        <v>391733290.83333498</v>
      </c>
      <c r="E193" s="186">
        <v>818039840.22769487</v>
      </c>
      <c r="S193" s="192">
        <v>43289</v>
      </c>
      <c r="T193" s="184">
        <v>500000000</v>
      </c>
      <c r="U193" s="185">
        <v>196276842</v>
      </c>
      <c r="V193" s="186">
        <v>152872815.66666901</v>
      </c>
    </row>
    <row r="194" spans="2:22" x14ac:dyDescent="0.3">
      <c r="B194" s="192">
        <v>43290</v>
      </c>
      <c r="C194" s="184">
        <v>850000000</v>
      </c>
      <c r="D194" s="185">
        <v>314350823.88888896</v>
      </c>
      <c r="E194" s="186">
        <v>814785326.08055103</v>
      </c>
      <c r="S194" s="192">
        <v>43290</v>
      </c>
      <c r="T194" s="184">
        <v>500000000</v>
      </c>
      <c r="U194" s="185">
        <v>159536515.222222</v>
      </c>
      <c r="V194" s="186">
        <v>225351556.30555797</v>
      </c>
    </row>
    <row r="195" spans="2:22" x14ac:dyDescent="0.3">
      <c r="B195" s="192">
        <v>43291</v>
      </c>
      <c r="C195" s="184">
        <v>850000000</v>
      </c>
      <c r="D195" s="185">
        <v>317509184.44444501</v>
      </c>
      <c r="E195" s="186">
        <v>817885480.33055198</v>
      </c>
      <c r="S195" s="192">
        <v>43291</v>
      </c>
      <c r="T195" s="184">
        <v>500000000</v>
      </c>
      <c r="U195" s="185">
        <v>196825758.16666901</v>
      </c>
      <c r="V195" s="186">
        <v>292732165.02777803</v>
      </c>
    </row>
    <row r="196" spans="2:22" x14ac:dyDescent="0.3">
      <c r="B196" s="192">
        <v>43292</v>
      </c>
      <c r="C196" s="184">
        <v>850000000</v>
      </c>
      <c r="D196" s="185">
        <v>255233498.05555603</v>
      </c>
      <c r="E196" s="186">
        <v>807026407.06941533</v>
      </c>
      <c r="S196" s="192">
        <v>43292</v>
      </c>
      <c r="T196" s="184">
        <v>500000000</v>
      </c>
      <c r="U196" s="185">
        <v>244654477.916668</v>
      </c>
      <c r="V196" s="186">
        <v>293239879.83333498</v>
      </c>
    </row>
    <row r="197" spans="2:22" x14ac:dyDescent="0.3">
      <c r="B197" s="192">
        <v>43293</v>
      </c>
      <c r="C197" s="184">
        <v>850000000</v>
      </c>
      <c r="D197" s="185">
        <v>397821959.44444203</v>
      </c>
      <c r="E197" s="186">
        <v>748966211.34169328</v>
      </c>
      <c r="S197" s="192">
        <v>43293</v>
      </c>
      <c r="T197" s="184">
        <v>500000000</v>
      </c>
      <c r="U197" s="185">
        <v>250887926.80555403</v>
      </c>
      <c r="V197" s="186">
        <v>284286141.80555809</v>
      </c>
    </row>
    <row r="198" spans="2:22" x14ac:dyDescent="0.3">
      <c r="B198" s="192">
        <v>43294</v>
      </c>
      <c r="C198" s="184">
        <v>850000000</v>
      </c>
      <c r="D198" s="185">
        <v>394620425</v>
      </c>
      <c r="E198" s="186">
        <v>767590467.76947403</v>
      </c>
      <c r="S198" s="192">
        <v>43294</v>
      </c>
      <c r="T198" s="184">
        <v>500000000</v>
      </c>
      <c r="U198" s="185">
        <v>234848686.41666996</v>
      </c>
      <c r="V198" s="186">
        <v>379499423.74999893</v>
      </c>
    </row>
    <row r="199" spans="2:22" x14ac:dyDescent="0.3">
      <c r="B199" s="192">
        <v>43295</v>
      </c>
      <c r="C199" s="184">
        <v>850000000</v>
      </c>
      <c r="D199" s="185">
        <v>395187365.27777791</v>
      </c>
      <c r="E199" s="186">
        <v>741084768.34163797</v>
      </c>
      <c r="S199" s="192">
        <v>43295</v>
      </c>
      <c r="T199" s="184">
        <v>500000000</v>
      </c>
      <c r="U199" s="185">
        <v>120438520.416667</v>
      </c>
      <c r="V199" s="186">
        <v>359866146.22222406</v>
      </c>
    </row>
    <row r="200" spans="2:22" x14ac:dyDescent="0.3">
      <c r="B200" s="192">
        <v>43296</v>
      </c>
      <c r="C200" s="184">
        <v>850000000</v>
      </c>
      <c r="D200" s="185">
        <v>305678951.94444197</v>
      </c>
      <c r="E200" s="186">
        <v>707790133.78061235</v>
      </c>
      <c r="S200" s="192">
        <v>43296</v>
      </c>
      <c r="T200" s="184">
        <v>500000000</v>
      </c>
      <c r="U200" s="185">
        <v>90868530.194446996</v>
      </c>
      <c r="V200" s="186">
        <v>448893304.33332908</v>
      </c>
    </row>
    <row r="201" spans="2:22" x14ac:dyDescent="0.3">
      <c r="B201" s="192">
        <v>43297</v>
      </c>
      <c r="C201" s="184">
        <v>850000000</v>
      </c>
      <c r="D201" s="185">
        <v>330456660.27777904</v>
      </c>
      <c r="E201" s="186">
        <v>737392099.26394486</v>
      </c>
      <c r="S201" s="192">
        <v>43297</v>
      </c>
      <c r="T201" s="184">
        <v>500000000</v>
      </c>
      <c r="U201" s="185">
        <v>208673188.33333299</v>
      </c>
      <c r="V201" s="186">
        <v>426429066.41666311</v>
      </c>
    </row>
    <row r="202" spans="2:22" x14ac:dyDescent="0.3">
      <c r="B202" s="192">
        <v>43298</v>
      </c>
      <c r="C202" s="184">
        <v>850000000</v>
      </c>
      <c r="D202" s="185">
        <v>344982290.00000304</v>
      </c>
      <c r="E202" s="186">
        <v>796018836.30827415</v>
      </c>
      <c r="S202" s="192">
        <v>43298</v>
      </c>
      <c r="T202" s="184">
        <v>500000000</v>
      </c>
      <c r="U202" s="185">
        <v>197306567.30555403</v>
      </c>
      <c r="V202" s="186">
        <v>43316551.916666001</v>
      </c>
    </row>
    <row r="203" spans="2:22" x14ac:dyDescent="0.3">
      <c r="B203" s="192">
        <v>43299</v>
      </c>
      <c r="C203" s="184">
        <v>850000000</v>
      </c>
      <c r="D203" s="185">
        <v>321627465.27777594</v>
      </c>
      <c r="E203" s="186">
        <v>799930128.01949716</v>
      </c>
      <c r="S203" s="192">
        <v>43299</v>
      </c>
      <c r="T203" s="184">
        <v>500000000</v>
      </c>
      <c r="U203" s="185">
        <v>194498369.41666698</v>
      </c>
      <c r="V203" s="186">
        <v>56259176.111110002</v>
      </c>
    </row>
    <row r="204" spans="2:22" x14ac:dyDescent="0.3">
      <c r="B204" s="192">
        <v>43300</v>
      </c>
      <c r="C204" s="184">
        <v>850000000</v>
      </c>
      <c r="D204" s="185">
        <v>440817970.55555809</v>
      </c>
      <c r="E204" s="186">
        <v>801710816.96947229</v>
      </c>
      <c r="S204" s="192">
        <v>43300</v>
      </c>
      <c r="T204" s="184">
        <v>500000000</v>
      </c>
      <c r="U204" s="185">
        <v>266253024.13889101</v>
      </c>
      <c r="V204" s="186">
        <v>8393626.2499989979</v>
      </c>
    </row>
    <row r="205" spans="2:22" x14ac:dyDescent="0.3">
      <c r="B205" s="192">
        <v>43301</v>
      </c>
      <c r="C205" s="184">
        <v>850000000</v>
      </c>
      <c r="D205" s="185">
        <v>444087381.66666508</v>
      </c>
      <c r="E205" s="186">
        <v>718173366.71953297</v>
      </c>
      <c r="S205" s="192">
        <v>43301</v>
      </c>
      <c r="T205" s="184">
        <v>500000000</v>
      </c>
      <c r="U205" s="185">
        <v>297171629.44444501</v>
      </c>
      <c r="V205" s="186">
        <v>21011355.277773999</v>
      </c>
    </row>
    <row r="206" spans="2:22" x14ac:dyDescent="0.3">
      <c r="B206" s="192">
        <v>43302</v>
      </c>
      <c r="C206" s="184">
        <v>850000000</v>
      </c>
      <c r="D206" s="185">
        <v>307963182.50000203</v>
      </c>
      <c r="E206" s="186">
        <v>615759442.94449711</v>
      </c>
      <c r="S206" s="192">
        <v>43302</v>
      </c>
      <c r="T206" s="184">
        <v>500000000</v>
      </c>
      <c r="U206" s="185">
        <v>398271078.88888896</v>
      </c>
      <c r="V206" s="186">
        <v>76657028.611111999</v>
      </c>
    </row>
    <row r="207" spans="2:22" x14ac:dyDescent="0.3">
      <c r="B207" s="192">
        <v>43303</v>
      </c>
      <c r="C207" s="184">
        <v>850000000</v>
      </c>
      <c r="D207" s="185">
        <v>209832072.222224</v>
      </c>
      <c r="E207" s="186">
        <v>667064591.56383586</v>
      </c>
      <c r="S207" s="192">
        <v>43303</v>
      </c>
      <c r="T207" s="184">
        <v>500000000</v>
      </c>
      <c r="U207" s="185">
        <v>355914094.416668</v>
      </c>
      <c r="V207" s="186">
        <v>91775019.861110002</v>
      </c>
    </row>
    <row r="208" spans="2:22" x14ac:dyDescent="0.3">
      <c r="B208" s="192">
        <v>43304</v>
      </c>
      <c r="C208" s="184">
        <v>850000000</v>
      </c>
      <c r="D208" s="185">
        <v>283564759.16666496</v>
      </c>
      <c r="E208" s="186">
        <v>790289718.67227888</v>
      </c>
      <c r="S208" s="192">
        <v>43304</v>
      </c>
      <c r="T208" s="184">
        <v>500000000</v>
      </c>
      <c r="U208" s="185">
        <v>384696698.08333105</v>
      </c>
      <c r="V208" s="186">
        <v>-70997374.305555001</v>
      </c>
    </row>
    <row r="209" spans="2:22" x14ac:dyDescent="0.3">
      <c r="B209" s="192">
        <v>43305</v>
      </c>
      <c r="C209" s="184">
        <v>850000000</v>
      </c>
      <c r="D209" s="185">
        <v>300190109.44444609</v>
      </c>
      <c r="E209" s="186">
        <v>785538769.86094904</v>
      </c>
      <c r="S209" s="192">
        <v>43305</v>
      </c>
      <c r="T209" s="184">
        <v>500000000</v>
      </c>
      <c r="U209" s="185">
        <v>276499765.11110598</v>
      </c>
      <c r="V209" s="186">
        <v>3141832.0833369987</v>
      </c>
    </row>
    <row r="210" spans="2:22" x14ac:dyDescent="0.3">
      <c r="B210" s="192">
        <v>43306</v>
      </c>
      <c r="C210" s="184">
        <v>850000000</v>
      </c>
      <c r="D210" s="185">
        <v>369866583.88888592</v>
      </c>
      <c r="E210" s="186">
        <v>788303384.40564013</v>
      </c>
      <c r="S210" s="192">
        <v>43306</v>
      </c>
      <c r="T210" s="184">
        <v>500000000</v>
      </c>
      <c r="U210" s="185">
        <v>242284147.615275</v>
      </c>
      <c r="V210" s="186">
        <v>9049986.3888910003</v>
      </c>
    </row>
    <row r="211" spans="2:22" x14ac:dyDescent="0.3">
      <c r="B211" s="192">
        <v>43307</v>
      </c>
      <c r="C211" s="184">
        <v>850000000</v>
      </c>
      <c r="D211" s="185">
        <v>415776748.61111307</v>
      </c>
      <c r="E211" s="186">
        <v>765765533.72219396</v>
      </c>
      <c r="S211" s="192">
        <v>43307</v>
      </c>
      <c r="T211" s="184">
        <v>500000000</v>
      </c>
      <c r="U211" s="185">
        <v>276288017.055556</v>
      </c>
      <c r="V211" s="186">
        <v>39646678.611108005</v>
      </c>
    </row>
    <row r="212" spans="2:22" x14ac:dyDescent="0.3">
      <c r="B212" s="192">
        <v>43308</v>
      </c>
      <c r="C212" s="184">
        <v>850000000</v>
      </c>
      <c r="D212" s="185">
        <v>431121493.88888901</v>
      </c>
      <c r="E212" s="186">
        <v>748599723.20836103</v>
      </c>
      <c r="S212" s="192">
        <v>43308</v>
      </c>
      <c r="T212" s="184">
        <v>500000000</v>
      </c>
      <c r="U212" s="185">
        <v>277636885.19444609</v>
      </c>
      <c r="V212" s="186">
        <v>-24358246.666668996</v>
      </c>
    </row>
    <row r="213" spans="2:22" x14ac:dyDescent="0.3">
      <c r="B213" s="192">
        <v>43309</v>
      </c>
      <c r="C213" s="184">
        <v>850000000</v>
      </c>
      <c r="D213" s="185">
        <v>404414663.888888</v>
      </c>
      <c r="E213" s="186">
        <v>649477172.66944718</v>
      </c>
      <c r="S213" s="192">
        <v>43309</v>
      </c>
      <c r="T213" s="184">
        <v>500000000</v>
      </c>
      <c r="U213" s="185">
        <v>205672472.083332</v>
      </c>
      <c r="V213" s="186">
        <v>-34964071.944441006</v>
      </c>
    </row>
    <row r="214" spans="2:22" x14ac:dyDescent="0.3">
      <c r="B214" s="192">
        <v>43310</v>
      </c>
      <c r="C214" s="184">
        <v>850000000</v>
      </c>
      <c r="D214" s="185">
        <v>396744834.44444299</v>
      </c>
      <c r="E214" s="186">
        <v>726121802.88322282</v>
      </c>
      <c r="S214" s="192">
        <v>43310</v>
      </c>
      <c r="T214" s="184">
        <v>500000000</v>
      </c>
      <c r="U214" s="185">
        <v>235147690.49999803</v>
      </c>
      <c r="V214" s="186">
        <v>11935732.638890997</v>
      </c>
    </row>
    <row r="215" spans="2:22" x14ac:dyDescent="0.3">
      <c r="B215" s="192">
        <v>43311</v>
      </c>
      <c r="C215" s="184">
        <v>850000000</v>
      </c>
      <c r="D215" s="185">
        <v>401259798.33333302</v>
      </c>
      <c r="E215" s="186">
        <v>794631994.97499704</v>
      </c>
      <c r="S215" s="192">
        <v>43311</v>
      </c>
      <c r="T215" s="184">
        <v>500000000</v>
      </c>
      <c r="U215" s="185">
        <v>175136465.91666698</v>
      </c>
      <c r="V215" s="186">
        <v>889233.88889000285</v>
      </c>
    </row>
    <row r="216" spans="2:22" x14ac:dyDescent="0.3">
      <c r="B216" s="192">
        <v>43312</v>
      </c>
      <c r="C216" s="184">
        <v>850000000</v>
      </c>
      <c r="D216" s="185">
        <v>377799020.83333099</v>
      </c>
      <c r="E216" s="186">
        <v>828211247.69158411</v>
      </c>
      <c r="S216" s="192">
        <v>43312</v>
      </c>
      <c r="T216" s="184">
        <v>500000000</v>
      </c>
      <c r="U216" s="185">
        <v>212612402.527776</v>
      </c>
      <c r="V216" s="186">
        <v>87018293.388889998</v>
      </c>
    </row>
    <row r="217" spans="2:22" x14ac:dyDescent="0.3">
      <c r="B217" s="192">
        <v>43313</v>
      </c>
      <c r="C217" s="184">
        <v>850000000</v>
      </c>
      <c r="D217" s="185">
        <v>408047831.94444197</v>
      </c>
      <c r="E217" s="186">
        <v>814417373.91116309</v>
      </c>
      <c r="S217" s="192">
        <v>43313</v>
      </c>
      <c r="T217" s="184">
        <v>500000000</v>
      </c>
      <c r="U217" s="185">
        <v>202118025.27777401</v>
      </c>
      <c r="V217" s="186">
        <v>340481223.444444</v>
      </c>
    </row>
    <row r="218" spans="2:22" x14ac:dyDescent="0.3">
      <c r="B218" s="192">
        <v>43314</v>
      </c>
      <c r="C218" s="184">
        <v>850000000</v>
      </c>
      <c r="D218" s="185">
        <v>423023809.72222006</v>
      </c>
      <c r="E218" s="186">
        <v>817834876.35839105</v>
      </c>
      <c r="S218" s="192">
        <v>43314</v>
      </c>
      <c r="T218" s="184">
        <v>500000000</v>
      </c>
      <c r="U218" s="185">
        <v>276031913.055556</v>
      </c>
      <c r="V218" s="186">
        <v>309925284.22221994</v>
      </c>
    </row>
    <row r="219" spans="2:22" x14ac:dyDescent="0.3">
      <c r="B219" s="192">
        <v>43315</v>
      </c>
      <c r="C219" s="184">
        <v>850000000</v>
      </c>
      <c r="D219" s="185">
        <v>422257711.11110997</v>
      </c>
      <c r="E219" s="186">
        <v>828049316.16661251</v>
      </c>
      <c r="S219" s="192">
        <v>43315</v>
      </c>
      <c r="T219" s="184">
        <v>500000000</v>
      </c>
      <c r="U219" s="185">
        <v>282063863.19444191</v>
      </c>
      <c r="V219" s="186">
        <v>193264227.44444203</v>
      </c>
    </row>
    <row r="220" spans="2:22" x14ac:dyDescent="0.3">
      <c r="B220" s="192">
        <v>43316</v>
      </c>
      <c r="C220" s="184">
        <v>850000000</v>
      </c>
      <c r="D220" s="185">
        <v>452541682.22222298</v>
      </c>
      <c r="E220" s="186">
        <v>843754567.72780514</v>
      </c>
      <c r="S220" s="192">
        <v>43316</v>
      </c>
      <c r="T220" s="184">
        <v>500000000</v>
      </c>
      <c r="U220" s="185">
        <v>232361334.94444394</v>
      </c>
      <c r="V220" s="186">
        <v>218570824.86110896</v>
      </c>
    </row>
    <row r="221" spans="2:22" x14ac:dyDescent="0.3">
      <c r="B221" s="192">
        <v>43317</v>
      </c>
      <c r="C221" s="184">
        <v>850000000</v>
      </c>
      <c r="D221" s="185">
        <v>350189665.55555797</v>
      </c>
      <c r="E221" s="186">
        <v>846031226.36119819</v>
      </c>
      <c r="S221" s="192">
        <v>43317</v>
      </c>
      <c r="T221" s="184">
        <v>500000000</v>
      </c>
      <c r="U221" s="185">
        <v>160429857.44444501</v>
      </c>
      <c r="V221" s="186">
        <v>174690466.38889</v>
      </c>
    </row>
    <row r="222" spans="2:22" x14ac:dyDescent="0.3">
      <c r="B222" s="192">
        <v>43318</v>
      </c>
      <c r="C222" s="184">
        <v>850000000</v>
      </c>
      <c r="D222" s="185">
        <v>387417464.16666788</v>
      </c>
      <c r="E222" s="186">
        <v>849926877.30563593</v>
      </c>
      <c r="S222" s="192">
        <v>43318</v>
      </c>
      <c r="T222" s="184">
        <v>500000000</v>
      </c>
      <c r="U222" s="185">
        <v>195944999.97222599</v>
      </c>
      <c r="V222" s="186">
        <v>168295381.94444299</v>
      </c>
    </row>
    <row r="223" spans="2:22" x14ac:dyDescent="0.3">
      <c r="B223" s="192">
        <v>43319</v>
      </c>
      <c r="C223" s="184">
        <v>850000000</v>
      </c>
      <c r="D223" s="185">
        <v>416612780.83333099</v>
      </c>
      <c r="E223" s="186">
        <v>806421159.41944802</v>
      </c>
      <c r="S223" s="192">
        <v>43319</v>
      </c>
      <c r="T223" s="184">
        <v>500000000</v>
      </c>
      <c r="U223" s="185">
        <v>286905547.638888</v>
      </c>
      <c r="V223" s="186">
        <v>230585143.22221801</v>
      </c>
    </row>
    <row r="224" spans="2:22" x14ac:dyDescent="0.3">
      <c r="B224" s="192">
        <v>43320</v>
      </c>
      <c r="C224" s="184">
        <v>850000000</v>
      </c>
      <c r="D224" s="185">
        <v>431429880.55555201</v>
      </c>
      <c r="E224" s="186">
        <v>863640398.47508204</v>
      </c>
      <c r="S224" s="192">
        <v>43320</v>
      </c>
      <c r="T224" s="184">
        <v>500000000</v>
      </c>
      <c r="U224" s="185">
        <v>276308713.91666996</v>
      </c>
      <c r="V224" s="186">
        <v>275739269.555556</v>
      </c>
    </row>
    <row r="225" spans="2:22" x14ac:dyDescent="0.3">
      <c r="B225" s="192">
        <v>43321</v>
      </c>
      <c r="C225" s="184">
        <v>850000000</v>
      </c>
      <c r="D225" s="185">
        <v>387203557.22222209</v>
      </c>
      <c r="E225" s="186">
        <v>744540163.01388884</v>
      </c>
      <c r="S225" s="192">
        <v>43321</v>
      </c>
      <c r="T225" s="184">
        <v>500000000</v>
      </c>
      <c r="U225" s="185">
        <v>249404749.77777597</v>
      </c>
      <c r="V225" s="186">
        <v>321854204.55555999</v>
      </c>
    </row>
    <row r="226" spans="2:22" x14ac:dyDescent="0.3">
      <c r="B226" s="192">
        <v>43322</v>
      </c>
      <c r="C226" s="184">
        <v>850000000</v>
      </c>
      <c r="D226" s="185">
        <v>425322409.16666794</v>
      </c>
      <c r="E226" s="186">
        <v>803832556.84724677</v>
      </c>
      <c r="S226" s="192">
        <v>43322</v>
      </c>
      <c r="T226" s="184">
        <v>500000000</v>
      </c>
      <c r="U226" s="185">
        <v>246614638.33333299</v>
      </c>
      <c r="V226" s="186">
        <v>296653623.22222406</v>
      </c>
    </row>
    <row r="227" spans="2:22" x14ac:dyDescent="0.3">
      <c r="B227" s="192">
        <v>43323</v>
      </c>
      <c r="C227" s="184">
        <v>850000000</v>
      </c>
      <c r="D227" s="185">
        <v>393991654.44444299</v>
      </c>
      <c r="E227" s="186">
        <v>823507160.25002396</v>
      </c>
      <c r="S227" s="192">
        <v>43323</v>
      </c>
      <c r="T227" s="184">
        <v>500000000</v>
      </c>
      <c r="U227" s="185">
        <v>256539596.08332899</v>
      </c>
      <c r="V227" s="186">
        <v>261545447.69444299</v>
      </c>
    </row>
    <row r="228" spans="2:22" x14ac:dyDescent="0.3">
      <c r="B228" s="192">
        <v>43324</v>
      </c>
      <c r="C228" s="184">
        <v>850000000</v>
      </c>
      <c r="D228" s="185">
        <v>406552121.66666907</v>
      </c>
      <c r="E228" s="186">
        <v>789361863.23052406</v>
      </c>
      <c r="S228" s="192">
        <v>43324</v>
      </c>
      <c r="T228" s="184">
        <v>500000000</v>
      </c>
      <c r="U228" s="185">
        <v>305133503.27777606</v>
      </c>
      <c r="V228" s="186">
        <v>311824312.194444</v>
      </c>
    </row>
    <row r="229" spans="2:22" x14ac:dyDescent="0.3">
      <c r="B229" s="192">
        <v>43325</v>
      </c>
      <c r="C229" s="184">
        <v>850000000</v>
      </c>
      <c r="D229" s="185">
        <v>507274278.33333284</v>
      </c>
      <c r="E229" s="186">
        <v>850238207.48325706</v>
      </c>
      <c r="S229" s="192">
        <v>43325</v>
      </c>
      <c r="T229" s="184">
        <v>500000000</v>
      </c>
      <c r="U229" s="185">
        <v>174158452.69444501</v>
      </c>
      <c r="V229" s="186">
        <v>337115961.26756001</v>
      </c>
    </row>
    <row r="230" spans="2:22" x14ac:dyDescent="0.3">
      <c r="B230" s="192">
        <v>43326</v>
      </c>
      <c r="C230" s="184">
        <v>850000000</v>
      </c>
      <c r="D230" s="185">
        <v>392453072.22221994</v>
      </c>
      <c r="E230" s="186">
        <v>845067910.52219605</v>
      </c>
      <c r="S230" s="192">
        <v>43326</v>
      </c>
      <c r="T230" s="184">
        <v>500000000</v>
      </c>
      <c r="U230" s="185">
        <v>201179844.194446</v>
      </c>
      <c r="V230" s="186">
        <v>19691604.833335999</v>
      </c>
    </row>
    <row r="231" spans="2:22" x14ac:dyDescent="0.3">
      <c r="B231" s="192">
        <v>43327</v>
      </c>
      <c r="C231" s="184">
        <v>850000000</v>
      </c>
      <c r="D231" s="185">
        <v>372809357.50000203</v>
      </c>
      <c r="E231" s="186">
        <v>844210285.33339047</v>
      </c>
      <c r="S231" s="192">
        <v>43327</v>
      </c>
      <c r="T231" s="184">
        <v>500000000</v>
      </c>
      <c r="U231" s="185">
        <v>261891920.11111295</v>
      </c>
      <c r="V231" s="186">
        <v>136441429.58333099</v>
      </c>
    </row>
    <row r="232" spans="2:22" x14ac:dyDescent="0.3">
      <c r="B232" s="192">
        <v>43328</v>
      </c>
      <c r="C232" s="184">
        <v>850000000</v>
      </c>
      <c r="D232" s="185">
        <v>126030553.88889</v>
      </c>
      <c r="E232" s="186">
        <v>858399194.72230351</v>
      </c>
      <c r="S232" s="192">
        <v>43328</v>
      </c>
      <c r="T232" s="184">
        <v>500000000</v>
      </c>
      <c r="U232" s="185">
        <v>330839777.416664</v>
      </c>
      <c r="V232" s="186">
        <v>144521084.88888699</v>
      </c>
    </row>
    <row r="233" spans="2:22" x14ac:dyDescent="0.3">
      <c r="B233" s="192">
        <v>43329</v>
      </c>
      <c r="C233" s="184">
        <v>850000000</v>
      </c>
      <c r="D233" s="185">
        <v>117743794.999999</v>
      </c>
      <c r="E233" s="186">
        <v>845902164.61105621</v>
      </c>
      <c r="S233" s="192">
        <v>43329</v>
      </c>
      <c r="T233" s="184">
        <v>500000000</v>
      </c>
      <c r="U233" s="185">
        <v>331967619.52777493</v>
      </c>
      <c r="V233" s="186">
        <v>277743945.88889194</v>
      </c>
    </row>
    <row r="234" spans="2:22" x14ac:dyDescent="0.3">
      <c r="B234" s="192">
        <v>43330</v>
      </c>
      <c r="C234" s="184">
        <v>850000000</v>
      </c>
      <c r="D234" s="185">
        <v>201909907.50000101</v>
      </c>
      <c r="E234" s="186">
        <v>787500916.81661224</v>
      </c>
      <c r="S234" s="192">
        <v>43330</v>
      </c>
      <c r="T234" s="184">
        <v>500000000</v>
      </c>
      <c r="U234" s="185">
        <v>258423957.305556</v>
      </c>
      <c r="V234" s="186">
        <v>330194621.97222501</v>
      </c>
    </row>
    <row r="235" spans="2:22" x14ac:dyDescent="0.3">
      <c r="B235" s="192">
        <v>43331</v>
      </c>
      <c r="C235" s="184">
        <v>850000000</v>
      </c>
      <c r="D235" s="185">
        <v>266909587.77777898</v>
      </c>
      <c r="E235" s="186">
        <v>768245011.99444461</v>
      </c>
      <c r="S235" s="192">
        <v>43331</v>
      </c>
      <c r="T235" s="184">
        <v>500000000</v>
      </c>
      <c r="U235" s="185">
        <v>218840130.41666597</v>
      </c>
      <c r="V235" s="186">
        <v>283962496.30555296</v>
      </c>
    </row>
    <row r="236" spans="2:22" x14ac:dyDescent="0.3">
      <c r="B236" s="192">
        <v>43332</v>
      </c>
      <c r="C236" s="184">
        <v>850000000</v>
      </c>
      <c r="D236" s="185">
        <v>266057448.05555499</v>
      </c>
      <c r="E236" s="186">
        <v>832530669.32503414</v>
      </c>
      <c r="S236" s="192">
        <v>43332</v>
      </c>
      <c r="T236" s="184">
        <v>500000000</v>
      </c>
      <c r="U236" s="185">
        <v>241421546.99999803</v>
      </c>
      <c r="V236" s="186">
        <v>386456792.33333087</v>
      </c>
    </row>
    <row r="237" spans="2:22" x14ac:dyDescent="0.3">
      <c r="B237" s="192">
        <v>43333</v>
      </c>
      <c r="C237" s="184">
        <v>850000000</v>
      </c>
      <c r="D237" s="185">
        <v>247630192.5</v>
      </c>
      <c r="E237" s="186">
        <v>854937525.42774868</v>
      </c>
      <c r="S237" s="192">
        <v>43333</v>
      </c>
      <c r="T237" s="184">
        <v>500000000</v>
      </c>
      <c r="U237" s="185">
        <v>222078196.22222197</v>
      </c>
      <c r="V237" s="186">
        <v>401644441.99999994</v>
      </c>
    </row>
    <row r="238" spans="2:22" x14ac:dyDescent="0.3">
      <c r="B238" s="192">
        <v>43334</v>
      </c>
      <c r="C238" s="184">
        <v>850000000</v>
      </c>
      <c r="D238" s="185">
        <v>237903246.66666505</v>
      </c>
      <c r="E238" s="186">
        <v>796334205.30563724</v>
      </c>
      <c r="S238" s="192">
        <v>43334</v>
      </c>
      <c r="T238" s="184">
        <v>500000000</v>
      </c>
      <c r="U238" s="185">
        <v>223102252.24999899</v>
      </c>
      <c r="V238" s="186">
        <v>316480999.00000107</v>
      </c>
    </row>
    <row r="239" spans="2:22" x14ac:dyDescent="0.3">
      <c r="B239" s="192">
        <v>43335</v>
      </c>
      <c r="C239" s="184">
        <v>850000000</v>
      </c>
      <c r="D239" s="185">
        <v>227564197.77777699</v>
      </c>
      <c r="E239" s="186">
        <v>823218222.47772408</v>
      </c>
      <c r="S239" s="192">
        <v>43335</v>
      </c>
      <c r="T239" s="184">
        <v>500000000</v>
      </c>
      <c r="U239" s="185">
        <v>222423962.22222304</v>
      </c>
      <c r="V239" s="186">
        <v>359857455.91666794</v>
      </c>
    </row>
    <row r="240" spans="2:22" x14ac:dyDescent="0.3">
      <c r="B240" s="192">
        <v>43336</v>
      </c>
      <c r="C240" s="184">
        <v>850000000</v>
      </c>
      <c r="D240" s="185">
        <v>230562361.11110905</v>
      </c>
      <c r="E240" s="186">
        <v>816075356.08330166</v>
      </c>
      <c r="S240" s="192">
        <v>43336</v>
      </c>
      <c r="T240" s="184">
        <v>500000000</v>
      </c>
      <c r="U240" s="185">
        <v>213370886.25000307</v>
      </c>
      <c r="V240" s="186">
        <v>326404966.66666698</v>
      </c>
    </row>
    <row r="241" spans="2:22" x14ac:dyDescent="0.3">
      <c r="B241" s="192">
        <v>43337</v>
      </c>
      <c r="C241" s="184">
        <v>850000000</v>
      </c>
      <c r="D241" s="185">
        <v>235468725.27777797</v>
      </c>
      <c r="E241" s="186">
        <v>771369508.55560994</v>
      </c>
      <c r="S241" s="192">
        <v>43337</v>
      </c>
      <c r="T241" s="184">
        <v>500000000</v>
      </c>
      <c r="U241" s="185">
        <v>164278590.805558</v>
      </c>
      <c r="V241" s="186">
        <v>366730115.277776</v>
      </c>
    </row>
    <row r="242" spans="2:22" x14ac:dyDescent="0.3">
      <c r="B242" s="192">
        <v>43338</v>
      </c>
      <c r="C242" s="184">
        <v>850000000</v>
      </c>
      <c r="D242" s="185">
        <v>260650687.50000098</v>
      </c>
      <c r="E242" s="186">
        <v>749889119.54719603</v>
      </c>
      <c r="S242" s="192">
        <v>43338</v>
      </c>
      <c r="T242" s="184">
        <v>500000000</v>
      </c>
      <c r="U242" s="185">
        <v>91689483.777778</v>
      </c>
      <c r="V242" s="186">
        <v>323918647.36110997</v>
      </c>
    </row>
    <row r="243" spans="2:22" x14ac:dyDescent="0.3">
      <c r="B243" s="192">
        <v>43339</v>
      </c>
      <c r="C243" s="184">
        <v>850000000</v>
      </c>
      <c r="D243" s="185">
        <v>239237564.16666499</v>
      </c>
      <c r="E243" s="186">
        <v>798827215.73886418</v>
      </c>
      <c r="S243" s="192">
        <v>43339</v>
      </c>
      <c r="T243" s="184">
        <v>500000000</v>
      </c>
      <c r="U243" s="185">
        <v>139599919.11110601</v>
      </c>
      <c r="V243" s="186">
        <v>313893945.388888</v>
      </c>
    </row>
    <row r="244" spans="2:22" x14ac:dyDescent="0.3">
      <c r="B244" s="192">
        <v>43340</v>
      </c>
      <c r="C244" s="184">
        <v>850000000</v>
      </c>
      <c r="D244" s="185">
        <v>291334740.55555505</v>
      </c>
      <c r="E244" s="186">
        <v>673214098.34446907</v>
      </c>
      <c r="S244" s="192">
        <v>43340</v>
      </c>
      <c r="T244" s="184">
        <v>500000000</v>
      </c>
      <c r="U244" s="185">
        <v>102106678.555558</v>
      </c>
      <c r="V244" s="186">
        <v>363192418.08333206</v>
      </c>
    </row>
    <row r="245" spans="2:22" x14ac:dyDescent="0.3">
      <c r="B245" s="192">
        <v>43341</v>
      </c>
      <c r="C245" s="184">
        <v>850000000</v>
      </c>
      <c r="D245" s="185">
        <v>381261856.38888693</v>
      </c>
      <c r="E245" s="186">
        <v>633856581.863837</v>
      </c>
      <c r="S245" s="192">
        <v>43341</v>
      </c>
      <c r="T245" s="184">
        <v>500000000</v>
      </c>
      <c r="U245" s="185">
        <v>175540210.88888901</v>
      </c>
      <c r="V245" s="186">
        <v>350809493.38888901</v>
      </c>
    </row>
    <row r="246" spans="2:22" x14ac:dyDescent="0.3">
      <c r="B246" s="192">
        <v>43342</v>
      </c>
      <c r="C246" s="184">
        <v>850000000</v>
      </c>
      <c r="D246" s="185">
        <v>390246324.16666889</v>
      </c>
      <c r="E246" s="186">
        <v>668015163.69452703</v>
      </c>
      <c r="S246" s="192">
        <v>43342</v>
      </c>
      <c r="T246" s="184">
        <v>500000000</v>
      </c>
      <c r="U246" s="185">
        <v>241247349.555556</v>
      </c>
      <c r="V246" s="186">
        <v>260099833.277776</v>
      </c>
    </row>
    <row r="247" spans="2:22" x14ac:dyDescent="0.3">
      <c r="B247" s="192">
        <v>43343</v>
      </c>
      <c r="C247" s="184">
        <v>850000000</v>
      </c>
      <c r="D247" s="185">
        <v>363230037.222224</v>
      </c>
      <c r="E247" s="186">
        <v>714697857.9916687</v>
      </c>
      <c r="S247" s="192">
        <v>43343</v>
      </c>
      <c r="T247" s="184">
        <v>500000000</v>
      </c>
      <c r="U247" s="185">
        <v>242040126.33333704</v>
      </c>
      <c r="V247" s="186">
        <v>340312995.61111194</v>
      </c>
    </row>
    <row r="248" spans="2:22" x14ac:dyDescent="0.3">
      <c r="B248" s="192">
        <v>43344</v>
      </c>
      <c r="C248" s="184">
        <v>850000000</v>
      </c>
      <c r="D248" s="185">
        <v>412223822.77777487</v>
      </c>
      <c r="E248" s="186">
        <v>725447418.96116805</v>
      </c>
      <c r="S248" s="192">
        <v>43344</v>
      </c>
      <c r="T248" s="184">
        <v>500000000</v>
      </c>
      <c r="U248" s="185">
        <v>302924739.13889104</v>
      </c>
      <c r="V248" s="186">
        <v>393467684.22222513</v>
      </c>
    </row>
    <row r="249" spans="2:22" x14ac:dyDescent="0.3">
      <c r="B249" s="192">
        <v>43345</v>
      </c>
      <c r="C249" s="184">
        <v>850000000</v>
      </c>
      <c r="D249" s="185">
        <v>408297393.05555707</v>
      </c>
      <c r="E249" s="186">
        <v>791157904.5861342</v>
      </c>
      <c r="S249" s="192">
        <v>43345</v>
      </c>
      <c r="T249" s="184">
        <v>500000000</v>
      </c>
      <c r="U249" s="185">
        <v>356270962.24999905</v>
      </c>
      <c r="V249" s="186">
        <v>348867882.05555493</v>
      </c>
    </row>
    <row r="250" spans="2:22" x14ac:dyDescent="0.3">
      <c r="B250" s="192">
        <v>43346</v>
      </c>
      <c r="C250" s="184">
        <v>850000000</v>
      </c>
      <c r="D250" s="185">
        <v>481962864.44444293</v>
      </c>
      <c r="E250" s="186">
        <v>724700277.52222276</v>
      </c>
      <c r="S250" s="192">
        <v>43346</v>
      </c>
      <c r="T250" s="184">
        <v>500000000</v>
      </c>
      <c r="U250" s="185">
        <v>324471762.61111397</v>
      </c>
      <c r="V250" s="186">
        <v>426582847.30555499</v>
      </c>
    </row>
    <row r="251" spans="2:22" x14ac:dyDescent="0.3">
      <c r="B251" s="192">
        <v>43347</v>
      </c>
      <c r="C251" s="184">
        <v>850000000</v>
      </c>
      <c r="D251" s="185">
        <v>425083979.44444311</v>
      </c>
      <c r="E251" s="186">
        <v>758701600.30280447</v>
      </c>
      <c r="S251" s="192">
        <v>43347</v>
      </c>
      <c r="T251" s="184">
        <v>500000000</v>
      </c>
      <c r="U251" s="185">
        <v>305843571.22222394</v>
      </c>
      <c r="V251" s="186">
        <v>403496422.86111188</v>
      </c>
    </row>
    <row r="252" spans="2:22" x14ac:dyDescent="0.3">
      <c r="B252" s="192">
        <v>43348</v>
      </c>
      <c r="C252" s="184">
        <v>850000000</v>
      </c>
      <c r="D252" s="185">
        <v>506120823.61111283</v>
      </c>
      <c r="E252" s="186">
        <v>829854163.03066611</v>
      </c>
      <c r="S252" s="192">
        <v>43348</v>
      </c>
      <c r="T252" s="184">
        <v>500000000</v>
      </c>
      <c r="U252" s="185">
        <v>364709401.36111313</v>
      </c>
      <c r="V252" s="186">
        <v>393559980.97222292</v>
      </c>
    </row>
    <row r="253" spans="2:22" x14ac:dyDescent="0.3">
      <c r="B253" s="192">
        <v>43349</v>
      </c>
      <c r="C253" s="184">
        <v>850000000</v>
      </c>
      <c r="D253" s="185">
        <v>462110540.83333302</v>
      </c>
      <c r="E253" s="186">
        <v>464653092.59719104</v>
      </c>
      <c r="S253" s="192">
        <v>43349</v>
      </c>
      <c r="T253" s="184">
        <v>500000000</v>
      </c>
      <c r="U253" s="185">
        <v>296719553.05556011</v>
      </c>
      <c r="V253" s="186">
        <v>692608114.41666603</v>
      </c>
    </row>
    <row r="254" spans="2:22" x14ac:dyDescent="0.3">
      <c r="B254" s="192">
        <v>43350</v>
      </c>
      <c r="C254" s="184">
        <v>850000000</v>
      </c>
      <c r="D254" s="185">
        <v>444669223.33333308</v>
      </c>
      <c r="E254" s="186">
        <v>817772569.58608603</v>
      </c>
      <c r="S254" s="192">
        <v>43350</v>
      </c>
      <c r="T254" s="184">
        <v>500000000</v>
      </c>
      <c r="U254" s="185">
        <v>315451296.88888896</v>
      </c>
      <c r="V254" s="186">
        <v>493421762.58332789</v>
      </c>
    </row>
    <row r="255" spans="2:22" x14ac:dyDescent="0.3">
      <c r="B255" s="192">
        <v>43351</v>
      </c>
      <c r="C255" s="184">
        <v>850000000</v>
      </c>
      <c r="D255" s="185">
        <v>480634738.33333093</v>
      </c>
      <c r="E255" s="186">
        <v>770275129.58332276</v>
      </c>
      <c r="S255" s="192">
        <v>43351</v>
      </c>
      <c r="T255" s="184">
        <v>500000000</v>
      </c>
      <c r="U255" s="185">
        <v>299394824.527776</v>
      </c>
      <c r="V255" s="186">
        <v>435296518.58333504</v>
      </c>
    </row>
    <row r="256" spans="2:22" x14ac:dyDescent="0.3">
      <c r="B256" s="192">
        <v>43352</v>
      </c>
      <c r="C256" s="184">
        <v>850000000</v>
      </c>
      <c r="D256" s="185">
        <v>400285061.66666496</v>
      </c>
      <c r="E256" s="186">
        <v>771813260.36952698</v>
      </c>
      <c r="S256" s="192">
        <v>43352</v>
      </c>
      <c r="T256" s="184">
        <v>500000000</v>
      </c>
      <c r="U256" s="185">
        <v>293585537.44444305</v>
      </c>
      <c r="V256" s="186">
        <v>418944551.83333504</v>
      </c>
    </row>
    <row r="257" spans="2:22" x14ac:dyDescent="0.3">
      <c r="B257" s="192">
        <v>43353</v>
      </c>
      <c r="C257" s="184">
        <v>850000000</v>
      </c>
      <c r="D257" s="185">
        <v>469008121.38888717</v>
      </c>
      <c r="E257" s="186">
        <v>756286303.75552487</v>
      </c>
      <c r="S257" s="192">
        <v>43353</v>
      </c>
      <c r="T257" s="184">
        <v>500000000</v>
      </c>
      <c r="U257" s="185">
        <v>296796896.30555201</v>
      </c>
      <c r="V257" s="186">
        <v>495808132.666664</v>
      </c>
    </row>
    <row r="258" spans="2:22" x14ac:dyDescent="0.3">
      <c r="B258" s="192">
        <v>43354</v>
      </c>
      <c r="C258" s="184">
        <v>850000000</v>
      </c>
      <c r="D258" s="185">
        <v>413054366.94444299</v>
      </c>
      <c r="E258" s="186">
        <v>703273334.25283718</v>
      </c>
      <c r="S258" s="192">
        <v>43354</v>
      </c>
      <c r="T258" s="184">
        <v>500000000</v>
      </c>
      <c r="U258" s="185">
        <v>273667471.72222495</v>
      </c>
      <c r="V258" s="186">
        <v>474300911.02777803</v>
      </c>
    </row>
    <row r="259" spans="2:22" x14ac:dyDescent="0.3">
      <c r="B259" s="192">
        <v>43355</v>
      </c>
      <c r="C259" s="184">
        <v>850000000</v>
      </c>
      <c r="D259" s="185">
        <v>618140686.11111009</v>
      </c>
      <c r="E259" s="186">
        <v>823283189.00831199</v>
      </c>
      <c r="S259" s="192">
        <v>43355</v>
      </c>
      <c r="T259" s="184">
        <v>500000000</v>
      </c>
      <c r="U259" s="185">
        <v>210811244.80555397</v>
      </c>
      <c r="V259" s="186">
        <v>495583873.19444585</v>
      </c>
    </row>
    <row r="260" spans="2:22" x14ac:dyDescent="0.3">
      <c r="B260" s="192">
        <v>43356</v>
      </c>
      <c r="C260" s="184">
        <v>850000000</v>
      </c>
      <c r="D260" s="185">
        <v>513153210.27777612</v>
      </c>
      <c r="E260" s="186">
        <v>845152989.61672974</v>
      </c>
      <c r="S260" s="192">
        <v>43356</v>
      </c>
      <c r="T260" s="184">
        <v>500000000</v>
      </c>
      <c r="U260" s="185">
        <v>184555856.58333299</v>
      </c>
      <c r="V260" s="186">
        <v>426231973.44444197</v>
      </c>
    </row>
    <row r="261" spans="2:22" x14ac:dyDescent="0.3">
      <c r="B261" s="192">
        <v>43357</v>
      </c>
      <c r="C261" s="184">
        <v>850000000</v>
      </c>
      <c r="D261" s="185">
        <v>422862434.7222209</v>
      </c>
      <c r="E261" s="186">
        <v>805080518.25288785</v>
      </c>
      <c r="S261" s="192">
        <v>43357</v>
      </c>
      <c r="T261" s="184">
        <v>500000000</v>
      </c>
      <c r="U261" s="185">
        <v>176034311.66666496</v>
      </c>
      <c r="V261" s="186">
        <v>467722745.72221994</v>
      </c>
    </row>
    <row r="262" spans="2:22" x14ac:dyDescent="0.3">
      <c r="B262" s="192">
        <v>43358</v>
      </c>
      <c r="C262" s="184">
        <v>850000000</v>
      </c>
      <c r="D262" s="185">
        <v>531518026.1111089</v>
      </c>
      <c r="E262" s="186">
        <v>773281631.89161193</v>
      </c>
      <c r="S262" s="192">
        <v>43358</v>
      </c>
      <c r="T262" s="184">
        <v>500000000</v>
      </c>
      <c r="U262" s="185">
        <v>231527244.80555698</v>
      </c>
      <c r="V262" s="186">
        <v>462843770.22222197</v>
      </c>
    </row>
    <row r="263" spans="2:22" x14ac:dyDescent="0.3">
      <c r="B263" s="192">
        <v>43359</v>
      </c>
      <c r="C263" s="184">
        <v>850000000</v>
      </c>
      <c r="D263" s="185">
        <v>626625640.83333194</v>
      </c>
      <c r="E263" s="186">
        <v>803230762.56675124</v>
      </c>
      <c r="S263" s="192">
        <v>43359</v>
      </c>
      <c r="T263" s="184">
        <v>500000000</v>
      </c>
      <c r="U263" s="185">
        <v>118925132.222221</v>
      </c>
      <c r="V263" s="186">
        <v>465980016.80555606</v>
      </c>
    </row>
    <row r="264" spans="2:22" x14ac:dyDescent="0.3">
      <c r="B264" s="192">
        <v>43360</v>
      </c>
      <c r="C264" s="184">
        <v>850000000</v>
      </c>
      <c r="D264" s="185">
        <v>535460320.83333004</v>
      </c>
      <c r="E264" s="186">
        <v>785932472.84719586</v>
      </c>
      <c r="S264" s="192">
        <v>43360</v>
      </c>
      <c r="T264" s="184">
        <v>500000000</v>
      </c>
      <c r="U264" s="185">
        <v>68666405.416665003</v>
      </c>
      <c r="V264" s="186">
        <v>494593021.52777696</v>
      </c>
    </row>
    <row r="265" spans="2:22" x14ac:dyDescent="0.3">
      <c r="B265" s="192">
        <v>43361</v>
      </c>
      <c r="C265" s="184">
        <v>850000000</v>
      </c>
      <c r="D265" s="185">
        <v>572278907.50000107</v>
      </c>
      <c r="E265" s="186">
        <v>825935206.41103065</v>
      </c>
      <c r="S265" s="192">
        <v>43361</v>
      </c>
      <c r="T265" s="184">
        <v>500000000</v>
      </c>
      <c r="U265" s="185">
        <v>185670456.63888901</v>
      </c>
      <c r="V265" s="186">
        <v>363384634.52777809</v>
      </c>
    </row>
    <row r="266" spans="2:22" x14ac:dyDescent="0.3">
      <c r="B266" s="192">
        <v>43362</v>
      </c>
      <c r="C266" s="184">
        <v>850000000</v>
      </c>
      <c r="D266" s="185">
        <v>543951273.61110902</v>
      </c>
      <c r="E266" s="186">
        <v>794024138.78608334</v>
      </c>
      <c r="S266" s="192">
        <v>43362</v>
      </c>
      <c r="T266" s="184">
        <v>500000000</v>
      </c>
      <c r="U266" s="185">
        <v>181368952.47222704</v>
      </c>
      <c r="V266" s="186">
        <v>389289661.50000298</v>
      </c>
    </row>
    <row r="267" spans="2:22" x14ac:dyDescent="0.3">
      <c r="B267" s="192">
        <v>43363</v>
      </c>
      <c r="C267" s="184">
        <v>850000000</v>
      </c>
      <c r="D267" s="185">
        <v>564424121.66666603</v>
      </c>
      <c r="E267" s="186">
        <v>712898883.59444332</v>
      </c>
      <c r="S267" s="192">
        <v>43363</v>
      </c>
      <c r="T267" s="184">
        <v>500000000</v>
      </c>
      <c r="U267" s="185">
        <v>211869987.69444603</v>
      </c>
      <c r="V267" s="186">
        <v>419251943.72222102</v>
      </c>
    </row>
    <row r="268" spans="2:22" x14ac:dyDescent="0.3">
      <c r="B268" s="192">
        <v>43364</v>
      </c>
      <c r="C268" s="184">
        <v>850000000</v>
      </c>
      <c r="D268" s="185">
        <v>574133538.88888705</v>
      </c>
      <c r="E268" s="186">
        <v>756513687.0248884</v>
      </c>
      <c r="S268" s="192">
        <v>43364</v>
      </c>
      <c r="T268" s="184">
        <v>500000000</v>
      </c>
      <c r="U268" s="185">
        <v>218119649.83333302</v>
      </c>
      <c r="V268" s="186">
        <v>402138690.00000006</v>
      </c>
    </row>
    <row r="269" spans="2:22" x14ac:dyDescent="0.3">
      <c r="B269" s="192">
        <v>43365</v>
      </c>
      <c r="C269" s="184">
        <v>850000000</v>
      </c>
      <c r="D269" s="185">
        <v>542270798.61111116</v>
      </c>
      <c r="E269" s="186">
        <v>737388528.81660819</v>
      </c>
      <c r="S269" s="192">
        <v>43365</v>
      </c>
      <c r="T269" s="184">
        <v>500000000</v>
      </c>
      <c r="U269" s="185">
        <v>186364255.74999899</v>
      </c>
      <c r="V269" s="186">
        <v>436434181.50000191</v>
      </c>
    </row>
    <row r="270" spans="2:22" x14ac:dyDescent="0.3">
      <c r="B270" s="192">
        <v>43366</v>
      </c>
      <c r="C270" s="184">
        <v>850000000</v>
      </c>
      <c r="D270" s="185">
        <v>464549349.72222209</v>
      </c>
      <c r="E270" s="186">
        <v>787740748.73883092</v>
      </c>
      <c r="S270" s="192">
        <v>43366</v>
      </c>
      <c r="T270" s="184">
        <v>500000000</v>
      </c>
      <c r="U270" s="185">
        <v>153478156.11111301</v>
      </c>
      <c r="V270" s="186">
        <v>449399425.22222304</v>
      </c>
    </row>
    <row r="271" spans="2:22" x14ac:dyDescent="0.3">
      <c r="B271" s="192">
        <v>43367</v>
      </c>
      <c r="C271" s="184">
        <v>850000000</v>
      </c>
      <c r="D271" s="185">
        <v>522011098.05555707</v>
      </c>
      <c r="E271" s="186">
        <v>845570625.088974</v>
      </c>
      <c r="S271" s="192">
        <v>43367</v>
      </c>
      <c r="T271" s="184">
        <v>500000000</v>
      </c>
      <c r="U271" s="185">
        <v>132102534.861112</v>
      </c>
      <c r="V271" s="186">
        <v>276178113.19444001</v>
      </c>
    </row>
    <row r="272" spans="2:22" x14ac:dyDescent="0.3">
      <c r="B272" s="192">
        <v>43368</v>
      </c>
      <c r="C272" s="184">
        <v>850000000</v>
      </c>
      <c r="D272" s="185">
        <v>483732615.83333504</v>
      </c>
      <c r="E272" s="186">
        <v>819131786.01394415</v>
      </c>
      <c r="S272" s="192">
        <v>43368</v>
      </c>
      <c r="T272" s="184">
        <v>500000000</v>
      </c>
      <c r="U272" s="185">
        <v>251401760.916668</v>
      </c>
      <c r="V272" s="186">
        <v>404627749.69444203</v>
      </c>
    </row>
    <row r="273" spans="2:22" x14ac:dyDescent="0.3">
      <c r="B273" s="192">
        <v>43369</v>
      </c>
      <c r="C273" s="184">
        <v>850000000</v>
      </c>
      <c r="D273" s="185">
        <v>560688086.666664</v>
      </c>
      <c r="E273" s="186">
        <v>665153127.59160709</v>
      </c>
      <c r="S273" s="192">
        <v>43369</v>
      </c>
      <c r="T273" s="184">
        <v>500000000</v>
      </c>
      <c r="U273" s="185">
        <v>224232004.44444501</v>
      </c>
      <c r="V273" s="186">
        <v>409663392.86111403</v>
      </c>
    </row>
    <row r="274" spans="2:22" x14ac:dyDescent="0.3">
      <c r="B274" s="192">
        <v>43370</v>
      </c>
      <c r="C274" s="184">
        <v>850000000</v>
      </c>
      <c r="D274" s="185">
        <v>538356262.22222412</v>
      </c>
      <c r="E274" s="186">
        <v>368176589.38047194</v>
      </c>
      <c r="S274" s="192">
        <v>43370</v>
      </c>
      <c r="T274" s="184">
        <v>500000000</v>
      </c>
      <c r="U274" s="185">
        <v>206120852.194444</v>
      </c>
      <c r="V274" s="186">
        <v>456864753.86111403</v>
      </c>
    </row>
    <row r="275" spans="2:22" x14ac:dyDescent="0.3">
      <c r="B275" s="192">
        <v>43371</v>
      </c>
      <c r="C275" s="184">
        <v>850000000</v>
      </c>
      <c r="D275" s="185">
        <v>513323297.22221899</v>
      </c>
      <c r="E275" s="186">
        <v>638035305.52499712</v>
      </c>
      <c r="S275" s="192">
        <v>43371</v>
      </c>
      <c r="T275" s="184">
        <v>500000000</v>
      </c>
      <c r="U275" s="185">
        <v>208306760.11111099</v>
      </c>
      <c r="V275" s="186">
        <v>464830054.55555606</v>
      </c>
    </row>
    <row r="276" spans="2:22" x14ac:dyDescent="0.3">
      <c r="B276" s="192">
        <v>43372</v>
      </c>
      <c r="C276" s="184">
        <v>850000000</v>
      </c>
      <c r="D276" s="185">
        <v>546877669.99999893</v>
      </c>
      <c r="E276" s="186">
        <v>792278986.48607922</v>
      </c>
      <c r="S276" s="192">
        <v>43372</v>
      </c>
      <c r="T276" s="184">
        <v>500000000</v>
      </c>
      <c r="U276" s="185">
        <v>184451227.80555201</v>
      </c>
      <c r="V276" s="186">
        <v>487973050.33333194</v>
      </c>
    </row>
    <row r="277" spans="2:22" x14ac:dyDescent="0.3">
      <c r="B277" s="192">
        <v>43373</v>
      </c>
      <c r="C277" s="184">
        <v>850000000</v>
      </c>
      <c r="D277" s="185">
        <v>572801335.27777898</v>
      </c>
      <c r="E277" s="186">
        <v>750570581.30271602</v>
      </c>
      <c r="S277" s="192">
        <v>43373</v>
      </c>
      <c r="T277" s="184">
        <v>500000000</v>
      </c>
      <c r="U277" s="185">
        <v>231078778.361112</v>
      </c>
      <c r="V277" s="186">
        <v>507698397.472224</v>
      </c>
    </row>
    <row r="278" spans="2:22" x14ac:dyDescent="0.3">
      <c r="B278" s="192">
        <v>43374</v>
      </c>
      <c r="C278" s="184">
        <v>850000000</v>
      </c>
      <c r="D278" s="185">
        <v>486645359.44444495</v>
      </c>
      <c r="E278" s="186">
        <v>518208159.88336301</v>
      </c>
      <c r="S278" s="192">
        <v>43374</v>
      </c>
      <c r="T278" s="184">
        <v>500000000</v>
      </c>
      <c r="U278" s="185">
        <v>78674888.916665003</v>
      </c>
      <c r="V278" s="186">
        <v>537053848.52777612</v>
      </c>
    </row>
    <row r="279" spans="2:22" x14ac:dyDescent="0.3">
      <c r="B279" s="192">
        <v>43375</v>
      </c>
      <c r="C279" s="184">
        <v>850000000</v>
      </c>
      <c r="D279" s="185">
        <v>538745773.33333206</v>
      </c>
      <c r="E279" s="186">
        <v>751194262.42508388</v>
      </c>
      <c r="S279" s="192">
        <v>43375</v>
      </c>
      <c r="T279" s="184">
        <v>500000000</v>
      </c>
      <c r="U279" s="185">
        <v>162187030.77777702</v>
      </c>
      <c r="V279" s="186">
        <v>489627716.99999797</v>
      </c>
    </row>
    <row r="280" spans="2:22" x14ac:dyDescent="0.3">
      <c r="B280" s="192">
        <v>43376</v>
      </c>
      <c r="C280" s="184">
        <v>850000000</v>
      </c>
      <c r="D280" s="185">
        <v>503971832.49999905</v>
      </c>
      <c r="E280" s="186">
        <v>813285973.94730973</v>
      </c>
      <c r="S280" s="192">
        <v>43376</v>
      </c>
      <c r="T280" s="184">
        <v>500000000</v>
      </c>
      <c r="U280" s="185">
        <v>146327670.91666299</v>
      </c>
      <c r="V280" s="186">
        <v>441420266.611112</v>
      </c>
    </row>
    <row r="281" spans="2:22" x14ac:dyDescent="0.3">
      <c r="B281" s="192">
        <v>43377</v>
      </c>
      <c r="C281" s="184">
        <v>850000000</v>
      </c>
      <c r="D281" s="185">
        <v>477789429.99999899</v>
      </c>
      <c r="E281" s="186">
        <v>838491439.2694478</v>
      </c>
      <c r="S281" s="192">
        <v>43377</v>
      </c>
      <c r="T281" s="184">
        <v>500000000</v>
      </c>
      <c r="U281" s="185">
        <v>69178894.611104995</v>
      </c>
      <c r="V281" s="186">
        <v>375541459.00000006</v>
      </c>
    </row>
    <row r="282" spans="2:22" x14ac:dyDescent="0.3">
      <c r="B282" s="192">
        <v>43378</v>
      </c>
      <c r="C282" s="184">
        <v>850000000</v>
      </c>
      <c r="D282" s="185">
        <v>487282298.61111301</v>
      </c>
      <c r="E282" s="186">
        <v>780338067.27225006</v>
      </c>
      <c r="S282" s="192">
        <v>43378</v>
      </c>
      <c r="T282" s="184">
        <v>500000000</v>
      </c>
      <c r="U282" s="185">
        <v>33420376.638889</v>
      </c>
      <c r="V282" s="186">
        <v>385709259.33333296</v>
      </c>
    </row>
    <row r="283" spans="2:22" x14ac:dyDescent="0.3">
      <c r="B283" s="192">
        <v>43379</v>
      </c>
      <c r="C283" s="184">
        <v>850000000</v>
      </c>
      <c r="D283" s="185">
        <v>483020196.66666591</v>
      </c>
      <c r="E283" s="186">
        <v>691128726.57216799</v>
      </c>
      <c r="S283" s="192">
        <v>43379</v>
      </c>
      <c r="T283" s="184">
        <v>500000000</v>
      </c>
      <c r="U283" s="185">
        <v>-23757358.777778003</v>
      </c>
      <c r="V283" s="186">
        <v>361921333.52777898</v>
      </c>
    </row>
    <row r="284" spans="2:22" x14ac:dyDescent="0.3">
      <c r="B284" s="192">
        <v>43380</v>
      </c>
      <c r="C284" s="184">
        <v>850000000</v>
      </c>
      <c r="D284" s="185">
        <v>415126521.6666649</v>
      </c>
      <c r="E284" s="186">
        <v>691996461.89724791</v>
      </c>
      <c r="S284" s="192">
        <v>43380</v>
      </c>
      <c r="T284" s="184">
        <v>500000000</v>
      </c>
      <c r="U284" s="185">
        <v>24397465.250000998</v>
      </c>
      <c r="V284" s="186">
        <v>420894163.63111198</v>
      </c>
    </row>
    <row r="285" spans="2:22" x14ac:dyDescent="0.3">
      <c r="B285" s="192">
        <v>43381</v>
      </c>
      <c r="C285" s="184">
        <v>850000000</v>
      </c>
      <c r="D285" s="185">
        <v>433177230.27778006</v>
      </c>
      <c r="E285" s="186">
        <v>698396059.59997296</v>
      </c>
      <c r="S285" s="192">
        <v>43381</v>
      </c>
      <c r="T285" s="184">
        <v>500000000</v>
      </c>
      <c r="U285" s="185">
        <v>-25886886.666666001</v>
      </c>
      <c r="V285" s="186">
        <v>459039772.05777389</v>
      </c>
    </row>
    <row r="286" spans="2:22" x14ac:dyDescent="0.3">
      <c r="B286" s="192">
        <v>43382</v>
      </c>
      <c r="C286" s="184">
        <v>850000000</v>
      </c>
      <c r="D286" s="185">
        <v>381483620.00000012</v>
      </c>
      <c r="E286" s="186">
        <v>718633987.841663</v>
      </c>
      <c r="S286" s="192">
        <v>43382</v>
      </c>
      <c r="T286" s="184">
        <v>500000000</v>
      </c>
      <c r="U286" s="185">
        <v>24894019.612498004</v>
      </c>
      <c r="V286" s="186">
        <v>527020223.16111094</v>
      </c>
    </row>
    <row r="287" spans="2:22" x14ac:dyDescent="0.3">
      <c r="B287" s="192">
        <v>43383</v>
      </c>
      <c r="C287" s="184">
        <v>850000000</v>
      </c>
      <c r="D287" s="185">
        <v>346267634.72222292</v>
      </c>
      <c r="E287" s="186">
        <v>851947617.31950188</v>
      </c>
      <c r="S287" s="192">
        <v>43383</v>
      </c>
      <c r="T287" s="184">
        <v>500000000</v>
      </c>
      <c r="U287" s="185">
        <v>60917499.777778</v>
      </c>
      <c r="V287" s="186">
        <v>470183239.88805795</v>
      </c>
    </row>
    <row r="288" spans="2:22" x14ac:dyDescent="0.3">
      <c r="B288" s="192">
        <v>43384</v>
      </c>
      <c r="C288" s="184">
        <v>850000000</v>
      </c>
      <c r="D288" s="185">
        <v>440156133.05556005</v>
      </c>
      <c r="E288" s="186">
        <v>833698988.29724979</v>
      </c>
      <c r="S288" s="192">
        <v>43384</v>
      </c>
      <c r="T288" s="184">
        <v>500000000</v>
      </c>
      <c r="U288" s="185">
        <v>78521669.966667995</v>
      </c>
      <c r="V288" s="186">
        <v>330858119.14028007</v>
      </c>
    </row>
    <row r="289" spans="2:22" x14ac:dyDescent="0.3">
      <c r="B289" s="192">
        <v>43385</v>
      </c>
      <c r="C289" s="184">
        <v>850000000</v>
      </c>
      <c r="D289" s="185">
        <v>432603848.05555797</v>
      </c>
      <c r="E289" s="186">
        <v>799678192.10821509</v>
      </c>
      <c r="S289" s="192">
        <v>43385</v>
      </c>
      <c r="T289" s="184">
        <v>500000000</v>
      </c>
      <c r="U289" s="185">
        <v>144561563.619441</v>
      </c>
      <c r="V289" s="186">
        <v>304555080.49583399</v>
      </c>
    </row>
    <row r="290" spans="2:22" x14ac:dyDescent="0.3">
      <c r="B290" s="192">
        <v>43386</v>
      </c>
      <c r="C290" s="184">
        <v>850000000</v>
      </c>
      <c r="D290" s="185">
        <v>455969619.72222513</v>
      </c>
      <c r="E290" s="186">
        <v>662465000.92224872</v>
      </c>
      <c r="S290" s="192">
        <v>43386</v>
      </c>
      <c r="T290" s="184">
        <v>500000000</v>
      </c>
      <c r="U290" s="185">
        <v>107771729.22222599</v>
      </c>
      <c r="V290" s="186">
        <v>324462681.38055509</v>
      </c>
    </row>
    <row r="291" spans="2:22" x14ac:dyDescent="0.3">
      <c r="B291" s="192">
        <v>43387</v>
      </c>
      <c r="C291" s="184">
        <v>850000000</v>
      </c>
      <c r="D291" s="185">
        <v>438224690.55555594</v>
      </c>
      <c r="E291" s="186">
        <v>686024144.88336098</v>
      </c>
      <c r="S291" s="192">
        <v>43387</v>
      </c>
      <c r="T291" s="184">
        <v>500000000</v>
      </c>
      <c r="U291" s="185">
        <v>91104858.249997005</v>
      </c>
      <c r="V291" s="186">
        <v>382872807.08082998</v>
      </c>
    </row>
    <row r="292" spans="2:22" x14ac:dyDescent="0.3">
      <c r="B292" s="192">
        <v>43388</v>
      </c>
      <c r="C292" s="184">
        <v>850000000</v>
      </c>
      <c r="D292" s="185">
        <v>460820442.77777791</v>
      </c>
      <c r="E292" s="186">
        <v>649051791.33602715</v>
      </c>
      <c r="S292" s="192">
        <v>43388</v>
      </c>
      <c r="T292" s="184">
        <v>500000000</v>
      </c>
      <c r="U292" s="185">
        <v>123377344.277779</v>
      </c>
      <c r="V292" s="186">
        <v>279728095.01971996</v>
      </c>
    </row>
    <row r="293" spans="2:22" x14ac:dyDescent="0.3">
      <c r="B293" s="192">
        <v>43389</v>
      </c>
      <c r="C293" s="184">
        <v>850000000</v>
      </c>
      <c r="D293" s="185">
        <v>460545923.05555707</v>
      </c>
      <c r="E293" s="186">
        <v>712690052.43055511</v>
      </c>
      <c r="S293" s="192">
        <v>43389</v>
      </c>
      <c r="T293" s="184">
        <v>500000000</v>
      </c>
      <c r="U293" s="185">
        <v>140783512.30555499</v>
      </c>
      <c r="V293" s="186">
        <v>170905185.41777498</v>
      </c>
    </row>
    <row r="294" spans="2:22" x14ac:dyDescent="0.3">
      <c r="B294" s="192">
        <v>43390</v>
      </c>
      <c r="C294" s="184">
        <v>850000000</v>
      </c>
      <c r="D294" s="185">
        <v>463928569.72222292</v>
      </c>
      <c r="E294" s="186">
        <v>701906398.11669302</v>
      </c>
      <c r="S294" s="192">
        <v>43390</v>
      </c>
      <c r="T294" s="184">
        <v>500000000</v>
      </c>
      <c r="U294" s="185">
        <v>174576450.333332</v>
      </c>
      <c r="V294" s="186">
        <v>206417609.49361402</v>
      </c>
    </row>
    <row r="295" spans="2:22" x14ac:dyDescent="0.3">
      <c r="B295" s="192">
        <v>43391</v>
      </c>
      <c r="C295" s="184">
        <v>850000000</v>
      </c>
      <c r="D295" s="185">
        <v>457326010.83333492</v>
      </c>
      <c r="E295" s="186">
        <v>749949077.11942232</v>
      </c>
      <c r="S295" s="192">
        <v>43391</v>
      </c>
      <c r="T295" s="184">
        <v>500000000</v>
      </c>
      <c r="U295" s="185">
        <v>170834547.30555099</v>
      </c>
      <c r="V295" s="186">
        <v>297909292.0355581</v>
      </c>
    </row>
    <row r="296" spans="2:22" x14ac:dyDescent="0.3">
      <c r="B296" s="192">
        <v>43392</v>
      </c>
      <c r="C296" s="184">
        <v>850000000</v>
      </c>
      <c r="D296" s="185">
        <v>452513974.72222203</v>
      </c>
      <c r="E296" s="186">
        <v>652723170.91114092</v>
      </c>
      <c r="S296" s="192">
        <v>43392</v>
      </c>
      <c r="T296" s="184">
        <v>500000000</v>
      </c>
      <c r="U296" s="185">
        <v>191547535.44444698</v>
      </c>
      <c r="V296" s="186">
        <v>284053252.47250295</v>
      </c>
    </row>
    <row r="297" spans="2:22" x14ac:dyDescent="0.3">
      <c r="B297" s="192">
        <v>43393</v>
      </c>
      <c r="C297" s="184">
        <v>850000000</v>
      </c>
      <c r="D297" s="185">
        <v>487533554.44444305</v>
      </c>
      <c r="E297" s="186">
        <v>684267113.75555575</v>
      </c>
      <c r="S297" s="192">
        <v>43393</v>
      </c>
      <c r="T297" s="184">
        <v>500000000</v>
      </c>
      <c r="U297" s="185">
        <v>181479973.22222102</v>
      </c>
      <c r="V297" s="186">
        <v>430933487.30944395</v>
      </c>
    </row>
    <row r="298" spans="2:22" x14ac:dyDescent="0.3">
      <c r="B298" s="192">
        <v>43394</v>
      </c>
      <c r="C298" s="184">
        <v>850000000</v>
      </c>
      <c r="D298" s="185">
        <v>423792089.16666502</v>
      </c>
      <c r="E298" s="186">
        <v>697554432.37777722</v>
      </c>
      <c r="S298" s="192">
        <v>43394</v>
      </c>
      <c r="T298" s="184">
        <v>500000000</v>
      </c>
      <c r="U298" s="185">
        <v>145390738.222224</v>
      </c>
      <c r="V298" s="186">
        <v>269742591.37083399</v>
      </c>
    </row>
    <row r="299" spans="2:22" x14ac:dyDescent="0.3">
      <c r="B299" s="192">
        <v>43395</v>
      </c>
      <c r="C299" s="184">
        <v>850000000</v>
      </c>
      <c r="D299" s="185">
        <v>427464276.94444704</v>
      </c>
      <c r="E299" s="186">
        <v>651917946.180498</v>
      </c>
      <c r="S299" s="192">
        <v>43395</v>
      </c>
      <c r="T299" s="184">
        <v>500000000</v>
      </c>
      <c r="U299" s="185">
        <v>110250095.750002</v>
      </c>
      <c r="V299" s="186">
        <v>310328360.00138694</v>
      </c>
    </row>
    <row r="300" spans="2:22" x14ac:dyDescent="0.3">
      <c r="B300" s="192">
        <v>43396</v>
      </c>
      <c r="C300" s="184">
        <v>850000000</v>
      </c>
      <c r="D300" s="185">
        <v>423528339.444444</v>
      </c>
      <c r="E300" s="186">
        <v>527355802.40269113</v>
      </c>
      <c r="S300" s="192">
        <v>43396</v>
      </c>
      <c r="T300" s="184">
        <v>500000000</v>
      </c>
      <c r="U300" s="185">
        <v>93693257.666667998</v>
      </c>
      <c r="V300" s="186">
        <v>279675641.65389299</v>
      </c>
    </row>
    <row r="301" spans="2:22" x14ac:dyDescent="0.3">
      <c r="B301" s="192">
        <v>43397</v>
      </c>
      <c r="C301" s="184">
        <v>850000000</v>
      </c>
      <c r="D301" s="185">
        <v>406765356.38888597</v>
      </c>
      <c r="E301" s="186">
        <v>721170173.07219505</v>
      </c>
      <c r="S301" s="192">
        <v>43397</v>
      </c>
      <c r="T301" s="184">
        <v>500000000</v>
      </c>
      <c r="U301" s="185">
        <v>98612096.583332002</v>
      </c>
      <c r="V301" s="186">
        <v>157566356.31416601</v>
      </c>
    </row>
    <row r="302" spans="2:22" x14ac:dyDescent="0.3">
      <c r="B302" s="192">
        <v>43398</v>
      </c>
      <c r="C302" s="184">
        <v>850000000</v>
      </c>
      <c r="D302" s="185">
        <v>426653633.05555487</v>
      </c>
      <c r="E302" s="186">
        <v>578991167.00280809</v>
      </c>
      <c r="S302" s="192">
        <v>43398</v>
      </c>
      <c r="T302" s="184">
        <v>500000000</v>
      </c>
      <c r="U302" s="185">
        <v>150752375.58333302</v>
      </c>
      <c r="V302" s="186">
        <v>416102806.41805696</v>
      </c>
    </row>
    <row r="303" spans="2:22" x14ac:dyDescent="0.3">
      <c r="B303" s="192">
        <v>43399</v>
      </c>
      <c r="C303" s="184">
        <v>850000000</v>
      </c>
      <c r="D303" s="185">
        <v>448427875.27777493</v>
      </c>
      <c r="E303" s="186">
        <v>629081260.458395</v>
      </c>
      <c r="S303" s="192">
        <v>43399</v>
      </c>
      <c r="T303" s="184">
        <v>500000000</v>
      </c>
      <c r="U303" s="185">
        <v>103297064.527779</v>
      </c>
      <c r="V303" s="186">
        <v>452428013.1916641</v>
      </c>
    </row>
    <row r="304" spans="2:22" x14ac:dyDescent="0.3">
      <c r="B304" s="192">
        <v>43400</v>
      </c>
      <c r="C304" s="184">
        <v>850000000</v>
      </c>
      <c r="D304" s="185">
        <v>417862416.94444388</v>
      </c>
      <c r="E304" s="186">
        <v>649157001.84166598</v>
      </c>
      <c r="S304" s="192">
        <v>43400</v>
      </c>
      <c r="T304" s="184">
        <v>500000000</v>
      </c>
      <c r="U304" s="185">
        <v>63992597.111110002</v>
      </c>
      <c r="V304" s="186">
        <v>483985573.47110999</v>
      </c>
    </row>
    <row r="305" spans="2:22" x14ac:dyDescent="0.3">
      <c r="B305" s="192">
        <v>43401</v>
      </c>
      <c r="C305" s="184">
        <v>850000000</v>
      </c>
      <c r="D305" s="185">
        <v>416979813.05555403</v>
      </c>
      <c r="E305" s="186">
        <v>569460455.55836296</v>
      </c>
      <c r="S305" s="192">
        <v>43401</v>
      </c>
      <c r="T305" s="184">
        <v>500000000</v>
      </c>
      <c r="U305" s="185">
        <v>30753732.138890997</v>
      </c>
      <c r="V305" s="186">
        <v>402591938.07805407</v>
      </c>
    </row>
    <row r="306" spans="2:22" x14ac:dyDescent="0.3">
      <c r="B306" s="192">
        <v>43402</v>
      </c>
      <c r="C306" s="184">
        <v>850000000</v>
      </c>
      <c r="D306" s="185">
        <v>456472314.99999905</v>
      </c>
      <c r="E306" s="186">
        <v>544058194.68605304</v>
      </c>
      <c r="S306" s="192">
        <v>43402</v>
      </c>
      <c r="T306" s="184">
        <v>500000000</v>
      </c>
      <c r="U306" s="185">
        <v>18394027.666666999</v>
      </c>
      <c r="V306" s="186">
        <v>366635523.98166305</v>
      </c>
    </row>
    <row r="307" spans="2:22" x14ac:dyDescent="0.3">
      <c r="B307" s="192">
        <v>43403</v>
      </c>
      <c r="C307" s="184">
        <v>850000000</v>
      </c>
      <c r="D307" s="185">
        <v>511126765.83333403</v>
      </c>
      <c r="E307" s="186">
        <v>462578911.56669605</v>
      </c>
      <c r="S307" s="192">
        <v>43403</v>
      </c>
      <c r="T307" s="184">
        <v>500000000</v>
      </c>
      <c r="U307" s="185">
        <v>77058943.916669995</v>
      </c>
      <c r="V307" s="186">
        <v>407711928.34527898</v>
      </c>
    </row>
    <row r="308" spans="2:22" x14ac:dyDescent="0.3">
      <c r="B308" s="192">
        <v>43404</v>
      </c>
      <c r="C308" s="184">
        <v>850000000</v>
      </c>
      <c r="D308" s="185">
        <v>469060520.83333403</v>
      </c>
      <c r="E308" s="186">
        <v>455561307.80838704</v>
      </c>
      <c r="S308" s="192">
        <v>43404</v>
      </c>
      <c r="T308" s="184">
        <v>500000000</v>
      </c>
      <c r="U308" s="185">
        <v>25214218.499996006</v>
      </c>
      <c r="V308" s="186">
        <v>477850656.2936089</v>
      </c>
    </row>
    <row r="309" spans="2:22" x14ac:dyDescent="0.3">
      <c r="B309" s="192">
        <v>43405</v>
      </c>
      <c r="C309" s="184">
        <v>850000000</v>
      </c>
      <c r="D309" s="185">
        <v>351887342.50000179</v>
      </c>
      <c r="E309" s="186">
        <v>537864306.29997206</v>
      </c>
      <c r="S309" s="192">
        <v>43405</v>
      </c>
      <c r="T309" s="184">
        <v>500000000</v>
      </c>
      <c r="U309" s="185">
        <v>-22748934.083333999</v>
      </c>
      <c r="V309" s="186">
        <v>462331282.90666807</v>
      </c>
    </row>
    <row r="310" spans="2:22" x14ac:dyDescent="0.3">
      <c r="B310" s="192">
        <v>43406</v>
      </c>
      <c r="C310" s="184">
        <v>850000000</v>
      </c>
      <c r="D310" s="185">
        <v>352176079.16666597</v>
      </c>
      <c r="E310" s="186">
        <v>456267228.84443909</v>
      </c>
      <c r="S310" s="192">
        <v>43406</v>
      </c>
      <c r="T310" s="184">
        <v>500000000</v>
      </c>
      <c r="U310" s="185">
        <v>-93406611.583333999</v>
      </c>
      <c r="V310" s="186">
        <v>493363561.03139007</v>
      </c>
    </row>
    <row r="311" spans="2:22" x14ac:dyDescent="0.3">
      <c r="B311" s="192">
        <v>43407</v>
      </c>
      <c r="C311" s="184">
        <v>850000000</v>
      </c>
      <c r="D311" s="185">
        <v>404665078.333332</v>
      </c>
      <c r="E311" s="186">
        <v>440482629.29160893</v>
      </c>
      <c r="S311" s="192">
        <v>43407</v>
      </c>
      <c r="T311" s="184">
        <v>500000000</v>
      </c>
      <c r="U311" s="185">
        <v>82324520.888889998</v>
      </c>
      <c r="V311" s="186">
        <v>610384715.13805902</v>
      </c>
    </row>
    <row r="312" spans="2:22" x14ac:dyDescent="0.3">
      <c r="B312" s="192">
        <v>43408</v>
      </c>
      <c r="C312" s="184">
        <v>850000000</v>
      </c>
      <c r="D312" s="185">
        <v>442948149.16666591</v>
      </c>
      <c r="E312" s="186">
        <v>484647099.56385994</v>
      </c>
      <c r="S312" s="192">
        <v>43408</v>
      </c>
      <c r="T312" s="184">
        <v>500000000</v>
      </c>
      <c r="U312" s="185">
        <v>41027651.138890997</v>
      </c>
      <c r="V312" s="186">
        <v>504344236.80361199</v>
      </c>
    </row>
    <row r="313" spans="2:22" x14ac:dyDescent="0.3">
      <c r="B313" s="192">
        <v>43409</v>
      </c>
      <c r="C313" s="184">
        <v>850000000</v>
      </c>
      <c r="D313" s="185">
        <v>484258515.83333313</v>
      </c>
      <c r="E313" s="186">
        <v>445965219.60566604</v>
      </c>
      <c r="S313" s="192">
        <v>43409</v>
      </c>
      <c r="T313" s="184">
        <v>500000000</v>
      </c>
      <c r="U313" s="185">
        <v>113628741.027778</v>
      </c>
      <c r="V313" s="186">
        <v>457234225.49444306</v>
      </c>
    </row>
    <row r="314" spans="2:22" x14ac:dyDescent="0.3">
      <c r="B314" s="192">
        <v>43410</v>
      </c>
      <c r="C314" s="184">
        <v>850000000</v>
      </c>
      <c r="D314" s="185">
        <v>424104316.666668</v>
      </c>
      <c r="E314" s="186">
        <v>651494464.17778003</v>
      </c>
      <c r="S314" s="192">
        <v>43410</v>
      </c>
      <c r="T314" s="184">
        <v>500000000</v>
      </c>
      <c r="U314" s="185">
        <v>54703941.805555999</v>
      </c>
      <c r="V314" s="186">
        <v>395095024.09722495</v>
      </c>
    </row>
    <row r="315" spans="2:22" x14ac:dyDescent="0.3">
      <c r="B315" s="192">
        <v>43411</v>
      </c>
      <c r="C315" s="184">
        <v>850000000</v>
      </c>
      <c r="D315" s="185">
        <v>326357571.66666603</v>
      </c>
      <c r="E315" s="186">
        <v>606325960.7861129</v>
      </c>
      <c r="S315" s="192">
        <v>43411</v>
      </c>
      <c r="T315" s="184">
        <v>500000000</v>
      </c>
      <c r="U315" s="185">
        <v>21856034.250001997</v>
      </c>
      <c r="V315" s="186">
        <v>448186359.25138998</v>
      </c>
    </row>
    <row r="316" spans="2:22" x14ac:dyDescent="0.3">
      <c r="B316" s="192">
        <v>43412</v>
      </c>
      <c r="C316" s="184">
        <v>850000000</v>
      </c>
      <c r="D316" s="185">
        <v>353506475.83333302</v>
      </c>
      <c r="E316" s="186">
        <v>320537492.29163897</v>
      </c>
      <c r="S316" s="192">
        <v>43412</v>
      </c>
      <c r="T316" s="184">
        <v>500000000</v>
      </c>
      <c r="U316" s="185">
        <v>41084358.472221002</v>
      </c>
      <c r="V316" s="186">
        <v>396945645.59527707</v>
      </c>
    </row>
    <row r="317" spans="2:22" x14ac:dyDescent="0.3">
      <c r="B317" s="192">
        <v>43413</v>
      </c>
      <c r="C317" s="184">
        <v>850000000</v>
      </c>
      <c r="D317" s="185">
        <v>358546131.94444501</v>
      </c>
      <c r="E317" s="186">
        <v>606199747.21669304</v>
      </c>
      <c r="S317" s="192">
        <v>43413</v>
      </c>
      <c r="T317" s="184">
        <v>500000000</v>
      </c>
      <c r="U317" s="185">
        <v>25182318.916662004</v>
      </c>
      <c r="V317" s="186">
        <v>460596680.55000007</v>
      </c>
    </row>
    <row r="318" spans="2:22" x14ac:dyDescent="0.3">
      <c r="B318" s="192">
        <v>43414</v>
      </c>
      <c r="C318" s="184">
        <v>850000000</v>
      </c>
      <c r="D318" s="185">
        <v>415590475.277776</v>
      </c>
      <c r="E318" s="186">
        <v>704070108.18060791</v>
      </c>
      <c r="S318" s="192">
        <v>43414</v>
      </c>
      <c r="T318" s="184">
        <v>500000000</v>
      </c>
      <c r="U318" s="185">
        <v>34320171.138890997</v>
      </c>
      <c r="V318" s="186">
        <v>474127687.66805387</v>
      </c>
    </row>
    <row r="319" spans="2:22" x14ac:dyDescent="0.3">
      <c r="B319" s="192">
        <v>43415</v>
      </c>
      <c r="C319" s="184">
        <v>850000000</v>
      </c>
      <c r="D319" s="185">
        <v>423455805.27777398</v>
      </c>
      <c r="E319" s="186">
        <v>680294007.1111691</v>
      </c>
      <c r="S319" s="192">
        <v>43415</v>
      </c>
      <c r="T319" s="184">
        <v>500000000</v>
      </c>
      <c r="U319" s="185">
        <v>46982828.500002995</v>
      </c>
      <c r="V319" s="186">
        <v>499225472.44138491</v>
      </c>
    </row>
    <row r="320" spans="2:22" x14ac:dyDescent="0.3">
      <c r="B320" s="192">
        <v>43416</v>
      </c>
      <c r="C320" s="184">
        <v>850000000</v>
      </c>
      <c r="D320" s="185">
        <v>416803464.72221994</v>
      </c>
      <c r="E320" s="186">
        <v>723328034.75554991</v>
      </c>
      <c r="S320" s="192">
        <v>43416</v>
      </c>
      <c r="T320" s="184">
        <v>500000000</v>
      </c>
      <c r="U320" s="185">
        <v>18216681.972224001</v>
      </c>
      <c r="V320" s="186">
        <v>371161224.88777995</v>
      </c>
    </row>
    <row r="321" spans="2:22" x14ac:dyDescent="0.3">
      <c r="B321" s="192">
        <v>43417</v>
      </c>
      <c r="C321" s="184">
        <v>850000000</v>
      </c>
      <c r="D321" s="185">
        <v>484993343.33333504</v>
      </c>
      <c r="E321" s="186">
        <v>765429020.39164424</v>
      </c>
      <c r="S321" s="192">
        <v>43417</v>
      </c>
      <c r="T321" s="184">
        <v>500000000</v>
      </c>
      <c r="U321" s="185">
        <v>57664496.666663997</v>
      </c>
      <c r="V321" s="186">
        <v>450685816.15138698</v>
      </c>
    </row>
    <row r="322" spans="2:22" x14ac:dyDescent="0.3">
      <c r="B322" s="192">
        <v>43418</v>
      </c>
      <c r="C322" s="184">
        <v>850000000</v>
      </c>
      <c r="D322" s="185">
        <v>490575182.77777803</v>
      </c>
      <c r="E322" s="186">
        <v>746356429.50824511</v>
      </c>
      <c r="S322" s="192">
        <v>43418</v>
      </c>
      <c r="T322" s="184">
        <v>500000000</v>
      </c>
      <c r="U322" s="185">
        <v>65026028.916662998</v>
      </c>
      <c r="V322" s="186">
        <v>458602429.87638903</v>
      </c>
    </row>
    <row r="323" spans="2:22" x14ac:dyDescent="0.3">
      <c r="B323" s="192">
        <v>43419</v>
      </c>
      <c r="C323" s="184">
        <v>850000000</v>
      </c>
      <c r="D323" s="185">
        <v>483392700.55555511</v>
      </c>
      <c r="E323" s="186">
        <v>776714098.39447427</v>
      </c>
      <c r="S323" s="192">
        <v>43419</v>
      </c>
      <c r="T323" s="184">
        <v>500000000</v>
      </c>
      <c r="U323" s="185">
        <v>78213925.416670993</v>
      </c>
      <c r="V323" s="186">
        <v>519822974.01805496</v>
      </c>
    </row>
    <row r="324" spans="2:22" x14ac:dyDescent="0.3">
      <c r="B324" s="192">
        <v>43420</v>
      </c>
      <c r="C324" s="184">
        <v>850000000</v>
      </c>
      <c r="D324" s="185">
        <v>481165282.5</v>
      </c>
      <c r="E324" s="186">
        <v>767132322.00555766</v>
      </c>
      <c r="S324" s="192">
        <v>43420</v>
      </c>
      <c r="T324" s="184">
        <v>500000000</v>
      </c>
      <c r="U324" s="185">
        <v>76243441.694444999</v>
      </c>
      <c r="V324" s="186">
        <v>517106039.57666677</v>
      </c>
    </row>
    <row r="325" spans="2:22" x14ac:dyDescent="0.3">
      <c r="B325" s="192">
        <v>43421</v>
      </c>
      <c r="C325" s="184">
        <v>850000000</v>
      </c>
      <c r="D325" s="185">
        <v>501625932.50000006</v>
      </c>
      <c r="E325" s="186">
        <v>680703839.62233591</v>
      </c>
      <c r="S325" s="192">
        <v>43421</v>
      </c>
      <c r="T325" s="184">
        <v>500000000</v>
      </c>
      <c r="U325" s="185">
        <v>35980911.166669995</v>
      </c>
      <c r="V325" s="186">
        <v>358829075.23761201</v>
      </c>
    </row>
    <row r="326" spans="2:22" x14ac:dyDescent="0.3">
      <c r="B326" s="192">
        <v>43422</v>
      </c>
      <c r="C326" s="184">
        <v>850000000</v>
      </c>
      <c r="D326" s="185">
        <v>504592092.77777803</v>
      </c>
      <c r="E326" s="186">
        <v>712798743.36105525</v>
      </c>
      <c r="S326" s="192">
        <v>43422</v>
      </c>
      <c r="T326" s="184">
        <v>500000000</v>
      </c>
      <c r="U326" s="185">
        <v>75234785.416666001</v>
      </c>
      <c r="V326" s="186">
        <v>505698827.15638793</v>
      </c>
    </row>
    <row r="327" spans="2:22" x14ac:dyDescent="0.3">
      <c r="B327" s="192">
        <v>43423</v>
      </c>
      <c r="C327" s="184">
        <v>850000000</v>
      </c>
      <c r="D327" s="185">
        <v>506222000.55555707</v>
      </c>
      <c r="E327" s="186">
        <v>615764895.62214005</v>
      </c>
      <c r="S327" s="192">
        <v>43423</v>
      </c>
      <c r="T327" s="184">
        <v>500000000</v>
      </c>
      <c r="U327" s="185">
        <v>96291571.111113995</v>
      </c>
      <c r="V327" s="186">
        <v>496839578.172221</v>
      </c>
    </row>
    <row r="328" spans="2:22" x14ac:dyDescent="0.3">
      <c r="B328" s="192">
        <v>43424</v>
      </c>
      <c r="C328" s="184">
        <v>850000000</v>
      </c>
      <c r="D328" s="185">
        <v>497705551.11111498</v>
      </c>
      <c r="E328" s="186">
        <v>521838411.7305789</v>
      </c>
      <c r="S328" s="192">
        <v>43424</v>
      </c>
      <c r="T328" s="184">
        <v>500000000</v>
      </c>
      <c r="U328" s="185">
        <v>93775217.749999002</v>
      </c>
      <c r="V328" s="186">
        <v>575199121.19472492</v>
      </c>
    </row>
    <row r="329" spans="2:22" x14ac:dyDescent="0.3">
      <c r="B329" s="192">
        <v>43425</v>
      </c>
      <c r="C329" s="184">
        <v>850000000</v>
      </c>
      <c r="D329" s="185">
        <v>508037718.05555505</v>
      </c>
      <c r="E329" s="186">
        <v>462227009.34164006</v>
      </c>
      <c r="S329" s="192">
        <v>43425</v>
      </c>
      <c r="T329" s="184">
        <v>500000000</v>
      </c>
      <c r="U329" s="185">
        <v>96968945.5</v>
      </c>
      <c r="V329" s="186">
        <v>511769336.87110895</v>
      </c>
    </row>
    <row r="330" spans="2:22" x14ac:dyDescent="0.3">
      <c r="B330" s="192">
        <v>43426</v>
      </c>
      <c r="C330" s="184">
        <v>850000000</v>
      </c>
      <c r="D330" s="185">
        <v>501260852.77777809</v>
      </c>
      <c r="E330" s="186">
        <v>458339894.26666498</v>
      </c>
      <c r="S330" s="192">
        <v>43426</v>
      </c>
      <c r="T330" s="184">
        <v>500000000</v>
      </c>
      <c r="U330" s="185">
        <v>90778012.611113995</v>
      </c>
      <c r="V330" s="186">
        <v>568174860.74388802</v>
      </c>
    </row>
    <row r="331" spans="2:22" x14ac:dyDescent="0.3">
      <c r="B331" s="192">
        <v>43427</v>
      </c>
      <c r="C331" s="184">
        <v>850000000</v>
      </c>
      <c r="D331" s="185">
        <v>497382730.00000203</v>
      </c>
      <c r="E331" s="186">
        <v>462333429.36938721</v>
      </c>
      <c r="S331" s="192">
        <v>43427</v>
      </c>
      <c r="T331" s="184">
        <v>500000000</v>
      </c>
      <c r="U331" s="185">
        <v>88914044.305552006</v>
      </c>
      <c r="V331" s="186">
        <v>544665704.32222509</v>
      </c>
    </row>
    <row r="332" spans="2:22" x14ac:dyDescent="0.3">
      <c r="B332" s="192">
        <v>43428</v>
      </c>
      <c r="C332" s="184">
        <v>850000000</v>
      </c>
      <c r="D332" s="185">
        <v>514900487.77777708</v>
      </c>
      <c r="E332" s="186">
        <v>520505534.25555784</v>
      </c>
      <c r="S332" s="192">
        <v>43428</v>
      </c>
      <c r="T332" s="184">
        <v>500000000</v>
      </c>
      <c r="U332" s="185">
        <v>58103733.694447994</v>
      </c>
      <c r="V332" s="186">
        <v>573334741.84916306</v>
      </c>
    </row>
    <row r="333" spans="2:22" x14ac:dyDescent="0.3">
      <c r="B333" s="192">
        <v>43429</v>
      </c>
      <c r="C333" s="184">
        <v>850000000</v>
      </c>
      <c r="D333" s="185">
        <v>503725499.44444388</v>
      </c>
      <c r="E333" s="186">
        <v>533877503.10002995</v>
      </c>
      <c r="S333" s="192">
        <v>43429</v>
      </c>
      <c r="T333" s="184">
        <v>500000000</v>
      </c>
      <c r="U333" s="185">
        <v>106541024.44444799</v>
      </c>
      <c r="V333" s="186">
        <v>596548743.23277807</v>
      </c>
    </row>
    <row r="334" spans="2:22" x14ac:dyDescent="0.3">
      <c r="B334" s="192">
        <v>43430</v>
      </c>
      <c r="C334" s="184">
        <v>850000000</v>
      </c>
      <c r="D334" s="185">
        <v>502439113.88888699</v>
      </c>
      <c r="E334" s="186">
        <v>442288958.01666588</v>
      </c>
      <c r="S334" s="192">
        <v>43430</v>
      </c>
      <c r="T334" s="184">
        <v>500000000</v>
      </c>
      <c r="U334" s="185">
        <v>104498604.777776</v>
      </c>
      <c r="V334" s="186">
        <v>574866101.51639307</v>
      </c>
    </row>
    <row r="335" spans="2:22" x14ac:dyDescent="0.3">
      <c r="B335" s="192">
        <v>43431</v>
      </c>
      <c r="C335" s="184">
        <v>850000000</v>
      </c>
      <c r="D335" s="185">
        <v>495158735.27778304</v>
      </c>
      <c r="E335" s="186">
        <v>589231526.9000001</v>
      </c>
      <c r="S335" s="192">
        <v>43431</v>
      </c>
      <c r="T335" s="184">
        <v>500000000</v>
      </c>
      <c r="U335" s="185">
        <v>40338878.833336003</v>
      </c>
      <c r="V335" s="186">
        <v>224283479.67388698</v>
      </c>
    </row>
    <row r="336" spans="2:22" x14ac:dyDescent="0.3">
      <c r="B336" s="192">
        <v>43432</v>
      </c>
      <c r="C336" s="184">
        <v>850000000</v>
      </c>
      <c r="D336" s="185">
        <v>484373813.88888896</v>
      </c>
      <c r="E336" s="186">
        <v>629695170.91113997</v>
      </c>
      <c r="S336" s="192">
        <v>43432</v>
      </c>
      <c r="T336" s="184">
        <v>500000000</v>
      </c>
      <c r="U336" s="185">
        <v>-2704092.0000039991</v>
      </c>
      <c r="V336" s="186">
        <v>328761468.20860606</v>
      </c>
    </row>
    <row r="337" spans="2:22" x14ac:dyDescent="0.3">
      <c r="B337" s="192">
        <v>43433</v>
      </c>
      <c r="C337" s="184">
        <v>850000000</v>
      </c>
      <c r="D337" s="185">
        <v>509123163.05555695</v>
      </c>
      <c r="E337" s="186">
        <v>386959765.60268998</v>
      </c>
      <c r="S337" s="192">
        <v>43433</v>
      </c>
      <c r="T337" s="184">
        <v>500000000</v>
      </c>
      <c r="U337" s="185">
        <v>77042766</v>
      </c>
      <c r="V337" s="186">
        <v>730147672.03277814</v>
      </c>
    </row>
    <row r="338" spans="2:22" x14ac:dyDescent="0.3">
      <c r="B338" s="192">
        <v>43434</v>
      </c>
      <c r="C338" s="184">
        <v>850000000</v>
      </c>
      <c r="D338" s="185">
        <v>508030996.66666794</v>
      </c>
      <c r="E338" s="186">
        <v>690143905.95846999</v>
      </c>
      <c r="S338" s="192">
        <v>43434</v>
      </c>
      <c r="T338" s="184">
        <v>500000000</v>
      </c>
      <c r="U338" s="185">
        <v>84806506.722221002</v>
      </c>
      <c r="V338" s="186">
        <v>520701811.51889396</v>
      </c>
    </row>
    <row r="339" spans="2:22" x14ac:dyDescent="0.3">
      <c r="B339" s="192">
        <v>43435</v>
      </c>
      <c r="C339" s="184">
        <v>850000000</v>
      </c>
      <c r="D339" s="185">
        <v>488357816.38888711</v>
      </c>
      <c r="E339" s="186">
        <v>640279934.2638309</v>
      </c>
      <c r="S339" s="192">
        <v>43435</v>
      </c>
      <c r="T339" s="184">
        <v>500000000</v>
      </c>
      <c r="U339" s="185">
        <v>120721521.694443</v>
      </c>
      <c r="V339" s="186">
        <v>504801038.46860796</v>
      </c>
    </row>
    <row r="340" spans="2:22" x14ac:dyDescent="0.3">
      <c r="B340" s="192">
        <v>43436</v>
      </c>
      <c r="C340" s="184">
        <v>850000000</v>
      </c>
      <c r="D340" s="185">
        <v>509810521.94444609</v>
      </c>
      <c r="E340" s="186">
        <v>698561459.1944983</v>
      </c>
      <c r="S340" s="192">
        <v>43436</v>
      </c>
      <c r="T340" s="184">
        <v>500000000</v>
      </c>
      <c r="U340" s="185">
        <v>137075211.179167</v>
      </c>
      <c r="V340" s="186">
        <v>445525542.51833498</v>
      </c>
    </row>
    <row r="341" spans="2:22" x14ac:dyDescent="0.3">
      <c r="B341" s="192">
        <v>43437</v>
      </c>
      <c r="C341" s="184">
        <v>850000000</v>
      </c>
      <c r="D341" s="185">
        <v>511489892.77777702</v>
      </c>
      <c r="E341" s="186">
        <v>641815486.03330505</v>
      </c>
      <c r="S341" s="192">
        <v>43437</v>
      </c>
      <c r="T341" s="184">
        <v>500000000</v>
      </c>
      <c r="U341" s="185">
        <v>108165345.02499899</v>
      </c>
      <c r="V341" s="186">
        <v>556245380.89916503</v>
      </c>
    </row>
    <row r="342" spans="2:22" x14ac:dyDescent="0.3">
      <c r="B342" s="192">
        <v>43438</v>
      </c>
      <c r="C342" s="184">
        <v>850000000</v>
      </c>
      <c r="D342" s="185">
        <v>476062555.00000095</v>
      </c>
      <c r="E342" s="186">
        <v>584173332.06389296</v>
      </c>
      <c r="S342" s="192">
        <v>43438</v>
      </c>
      <c r="T342" s="184">
        <v>500000000</v>
      </c>
      <c r="U342" s="185">
        <v>87649661.944444001</v>
      </c>
      <c r="V342" s="186">
        <v>436290627.70138806</v>
      </c>
    </row>
    <row r="343" spans="2:22" x14ac:dyDescent="0.3">
      <c r="B343" s="192">
        <v>43439</v>
      </c>
      <c r="C343" s="184">
        <v>850000000</v>
      </c>
      <c r="D343" s="185">
        <v>483190994.44444203</v>
      </c>
      <c r="E343" s="186">
        <v>597090535.4138639</v>
      </c>
      <c r="S343" s="192">
        <v>43439</v>
      </c>
      <c r="T343" s="184">
        <v>500000000</v>
      </c>
      <c r="U343" s="185">
        <v>101889419.194442</v>
      </c>
      <c r="V343" s="186">
        <v>589337856.37504911</v>
      </c>
    </row>
    <row r="344" spans="2:22" x14ac:dyDescent="0.3">
      <c r="B344" s="192">
        <v>43440</v>
      </c>
      <c r="C344" s="184">
        <v>850000000</v>
      </c>
      <c r="D344" s="185">
        <v>460444269.16666502</v>
      </c>
      <c r="E344" s="186">
        <v>629360368.82783508</v>
      </c>
      <c r="S344" s="192">
        <v>43440</v>
      </c>
      <c r="T344" s="184">
        <v>500000000</v>
      </c>
      <c r="U344" s="185">
        <v>90010795.416668996</v>
      </c>
      <c r="V344" s="186">
        <v>488855566.73583299</v>
      </c>
    </row>
    <row r="345" spans="2:22" x14ac:dyDescent="0.3">
      <c r="B345" s="192">
        <v>43441</v>
      </c>
      <c r="C345" s="184">
        <v>850000000</v>
      </c>
      <c r="D345" s="185">
        <v>437489072.22222298</v>
      </c>
      <c r="E345" s="186">
        <v>522610854.56388497</v>
      </c>
      <c r="S345" s="192">
        <v>43441</v>
      </c>
      <c r="T345" s="184">
        <v>500000000</v>
      </c>
      <c r="U345" s="185">
        <v>114576133.555555</v>
      </c>
      <c r="V345" s="186">
        <v>551254921.2475028</v>
      </c>
    </row>
    <row r="346" spans="2:22" x14ac:dyDescent="0.3">
      <c r="B346" s="192">
        <v>43442</v>
      </c>
      <c r="C346" s="184">
        <v>850000000</v>
      </c>
      <c r="D346" s="185">
        <v>469389180.83333302</v>
      </c>
      <c r="E346" s="186">
        <v>449304261.70277393</v>
      </c>
      <c r="S346" s="192">
        <v>43442</v>
      </c>
      <c r="T346" s="184">
        <v>500000000</v>
      </c>
      <c r="U346" s="185">
        <v>113531368.027776</v>
      </c>
      <c r="V346" s="186">
        <v>611302058.53583205</v>
      </c>
    </row>
    <row r="347" spans="2:22" x14ac:dyDescent="0.3">
      <c r="B347" s="192">
        <v>43443</v>
      </c>
      <c r="C347" s="184">
        <v>850000000</v>
      </c>
      <c r="D347" s="185">
        <v>478520909.16666889</v>
      </c>
      <c r="E347" s="186">
        <v>483937765.80283213</v>
      </c>
      <c r="S347" s="192">
        <v>43443</v>
      </c>
      <c r="T347" s="184">
        <v>500000000</v>
      </c>
      <c r="U347" s="185">
        <v>53481790.222221002</v>
      </c>
      <c r="V347" s="186">
        <v>545796133.48416674</v>
      </c>
    </row>
    <row r="348" spans="2:22" x14ac:dyDescent="0.3">
      <c r="B348" s="192">
        <v>43444</v>
      </c>
      <c r="C348" s="184">
        <v>850000000</v>
      </c>
      <c r="D348" s="185">
        <v>461655754.722224</v>
      </c>
      <c r="E348" s="186">
        <v>457576852.2472502</v>
      </c>
      <c r="S348" s="192">
        <v>43444</v>
      </c>
      <c r="T348" s="184">
        <v>500000000</v>
      </c>
      <c r="U348" s="185">
        <v>110638119.86111</v>
      </c>
      <c r="V348" s="186">
        <v>593931393.39278018</v>
      </c>
    </row>
    <row r="349" spans="2:22" x14ac:dyDescent="0.3">
      <c r="B349" s="192">
        <v>43445</v>
      </c>
      <c r="C349" s="184">
        <v>850000000</v>
      </c>
      <c r="D349" s="185">
        <v>468132092.50000399</v>
      </c>
      <c r="E349" s="186">
        <v>544620287.08889008</v>
      </c>
      <c r="S349" s="192">
        <v>43445</v>
      </c>
      <c r="T349" s="184">
        <v>500000000</v>
      </c>
      <c r="U349" s="185">
        <v>183192774.13889098</v>
      </c>
      <c r="V349" s="186">
        <v>548294836.21916699</v>
      </c>
    </row>
    <row r="350" spans="2:22" x14ac:dyDescent="0.3">
      <c r="B350" s="192">
        <v>43446</v>
      </c>
      <c r="C350" s="184">
        <v>850000000</v>
      </c>
      <c r="D350" s="185">
        <v>467899876.66666311</v>
      </c>
      <c r="E350" s="186">
        <v>618294600.11388898</v>
      </c>
      <c r="S350" s="192">
        <v>43446</v>
      </c>
      <c r="T350" s="184">
        <v>500000000</v>
      </c>
      <c r="U350" s="185">
        <v>231840888.44444305</v>
      </c>
      <c r="V350" s="186">
        <v>566877468.30360985</v>
      </c>
    </row>
    <row r="351" spans="2:22" x14ac:dyDescent="0.3">
      <c r="B351" s="192">
        <v>43447</v>
      </c>
      <c r="C351" s="184">
        <v>850000000</v>
      </c>
      <c r="D351" s="185">
        <v>455692510.55555606</v>
      </c>
      <c r="E351" s="186">
        <v>676967856.99167013</v>
      </c>
      <c r="S351" s="192">
        <v>43447</v>
      </c>
      <c r="T351" s="184">
        <v>500000000</v>
      </c>
      <c r="U351" s="185">
        <v>164013352.25000101</v>
      </c>
      <c r="V351" s="186">
        <v>501916143.99527985</v>
      </c>
    </row>
    <row r="352" spans="2:22" x14ac:dyDescent="0.3">
      <c r="B352" s="192">
        <v>43448</v>
      </c>
      <c r="C352" s="184">
        <v>850000000</v>
      </c>
      <c r="D352" s="185">
        <v>457320398.33333296</v>
      </c>
      <c r="E352" s="186">
        <v>698928431.15561235</v>
      </c>
      <c r="S352" s="192">
        <v>43448</v>
      </c>
      <c r="T352" s="184">
        <v>500000000</v>
      </c>
      <c r="U352" s="185">
        <v>132675847.722223</v>
      </c>
      <c r="V352" s="186">
        <v>542071024.95750308</v>
      </c>
    </row>
    <row r="353" spans="2:22" x14ac:dyDescent="0.3">
      <c r="B353" s="192">
        <v>43449</v>
      </c>
      <c r="C353" s="184">
        <v>850000000</v>
      </c>
      <c r="D353" s="185">
        <v>478658404.72222304</v>
      </c>
      <c r="E353" s="186">
        <v>629296574.18892097</v>
      </c>
      <c r="S353" s="192">
        <v>43449</v>
      </c>
      <c r="T353" s="184">
        <v>500000000</v>
      </c>
      <c r="U353" s="185">
        <v>150977908.55555701</v>
      </c>
      <c r="V353" s="186">
        <v>548944554.42583501</v>
      </c>
    </row>
    <row r="354" spans="2:22" x14ac:dyDescent="0.3">
      <c r="B354" s="192">
        <v>43450</v>
      </c>
      <c r="C354" s="184">
        <v>850000000</v>
      </c>
      <c r="D354" s="185">
        <v>495170051.94444197</v>
      </c>
      <c r="E354" s="186">
        <v>609892314.84999788</v>
      </c>
      <c r="S354" s="192">
        <v>43450</v>
      </c>
      <c r="T354" s="184">
        <v>500000000</v>
      </c>
      <c r="U354" s="185">
        <v>152397877.69444299</v>
      </c>
      <c r="V354" s="186">
        <v>621779985.6713891</v>
      </c>
    </row>
    <row r="355" spans="2:22" x14ac:dyDescent="0.3">
      <c r="B355" s="192">
        <v>43451</v>
      </c>
      <c r="C355" s="184">
        <v>850000000</v>
      </c>
      <c r="D355" s="185">
        <v>463607691.94444299</v>
      </c>
      <c r="E355" s="186">
        <v>659644369.56663895</v>
      </c>
      <c r="S355" s="192">
        <v>43451</v>
      </c>
      <c r="T355" s="184">
        <v>500000000</v>
      </c>
      <c r="U355" s="185">
        <v>143944799.777778</v>
      </c>
      <c r="V355" s="186">
        <v>551034784.96499896</v>
      </c>
    </row>
    <row r="356" spans="2:22" x14ac:dyDescent="0.3">
      <c r="B356" s="192">
        <v>43452</v>
      </c>
      <c r="C356" s="184">
        <v>850000000</v>
      </c>
      <c r="D356" s="185">
        <v>435538389.44444501</v>
      </c>
      <c r="E356" s="186">
        <v>697729377.01664078</v>
      </c>
      <c r="S356" s="192">
        <v>43452</v>
      </c>
      <c r="T356" s="184">
        <v>500000000</v>
      </c>
      <c r="U356" s="185">
        <v>132200010.833334</v>
      </c>
      <c r="V356" s="186">
        <v>541904206.42500079</v>
      </c>
    </row>
    <row r="357" spans="2:22" x14ac:dyDescent="0.3">
      <c r="B357" s="192">
        <v>43453</v>
      </c>
      <c r="C357" s="184">
        <v>850000000</v>
      </c>
      <c r="D357" s="185">
        <v>469426152.49999899</v>
      </c>
      <c r="E357" s="186">
        <v>619040404.29447293</v>
      </c>
      <c r="S357" s="192">
        <v>43453</v>
      </c>
      <c r="T357" s="184">
        <v>500000000</v>
      </c>
      <c r="U357" s="185">
        <v>98799271.055557996</v>
      </c>
      <c r="V357" s="186">
        <v>546167967.72139001</v>
      </c>
    </row>
    <row r="358" spans="2:22" x14ac:dyDescent="0.3">
      <c r="B358" s="192">
        <v>43454</v>
      </c>
      <c r="C358" s="184">
        <v>850000000</v>
      </c>
      <c r="D358" s="185">
        <v>413049553.61110902</v>
      </c>
      <c r="E358" s="186">
        <v>601143840.38608122</v>
      </c>
      <c r="S358" s="192">
        <v>43454</v>
      </c>
      <c r="T358" s="184">
        <v>500000000</v>
      </c>
      <c r="U358" s="185">
        <v>98683105.999998003</v>
      </c>
      <c r="V358" s="186">
        <v>589166755.24138808</v>
      </c>
    </row>
    <row r="359" spans="2:22" x14ac:dyDescent="0.3">
      <c r="B359" s="192">
        <v>43455</v>
      </c>
      <c r="C359" s="184">
        <v>850000000</v>
      </c>
      <c r="D359" s="185">
        <v>460614677.2222259</v>
      </c>
      <c r="E359" s="186">
        <v>544673558.78888607</v>
      </c>
      <c r="S359" s="192">
        <v>43455</v>
      </c>
      <c r="T359" s="184">
        <v>500000000</v>
      </c>
      <c r="U359" s="185">
        <v>89323424.527774006</v>
      </c>
      <c r="V359" s="186">
        <v>516935421.68639088</v>
      </c>
    </row>
    <row r="360" spans="2:22" x14ac:dyDescent="0.3">
      <c r="B360" s="192">
        <v>43456</v>
      </c>
      <c r="C360" s="184">
        <v>850000000</v>
      </c>
      <c r="D360" s="185">
        <v>429362344.99999905</v>
      </c>
      <c r="E360" s="186">
        <v>552906247.69166613</v>
      </c>
      <c r="S360" s="192">
        <v>43456</v>
      </c>
      <c r="T360" s="184">
        <v>500000000</v>
      </c>
      <c r="U360" s="185">
        <v>104360723.41666399</v>
      </c>
      <c r="V360" s="186">
        <v>520498764.81110901</v>
      </c>
    </row>
    <row r="361" spans="2:22" x14ac:dyDescent="0.3">
      <c r="B361" s="192">
        <v>43457</v>
      </c>
      <c r="C361" s="184">
        <v>850000000</v>
      </c>
      <c r="D361" s="185">
        <v>493346319.16666895</v>
      </c>
      <c r="E361" s="186">
        <v>621202251.62508023</v>
      </c>
      <c r="S361" s="192">
        <v>43457</v>
      </c>
      <c r="T361" s="184">
        <v>500000000</v>
      </c>
      <c r="U361" s="185">
        <v>98585088.916663006</v>
      </c>
      <c r="V361" s="186">
        <v>550466559.33667099</v>
      </c>
    </row>
    <row r="362" spans="2:22" x14ac:dyDescent="0.3">
      <c r="B362" s="192">
        <v>43458</v>
      </c>
      <c r="C362" s="184">
        <v>850000000</v>
      </c>
      <c r="D362" s="185">
        <v>498703636.94444495</v>
      </c>
      <c r="E362" s="186">
        <v>677326512.83891809</v>
      </c>
      <c r="S362" s="192">
        <v>43458</v>
      </c>
      <c r="T362" s="184">
        <v>500000000</v>
      </c>
      <c r="U362" s="185">
        <v>122167723.555553</v>
      </c>
      <c r="V362" s="186">
        <v>535182407.75360596</v>
      </c>
    </row>
    <row r="363" spans="2:22" x14ac:dyDescent="0.3">
      <c r="B363" s="192">
        <v>43459</v>
      </c>
      <c r="C363" s="184">
        <v>850000000</v>
      </c>
      <c r="D363" s="185">
        <v>457411010.83332896</v>
      </c>
      <c r="E363" s="186">
        <v>762017596.59446883</v>
      </c>
      <c r="S363" s="192">
        <v>43459</v>
      </c>
      <c r="T363" s="184">
        <v>500000000</v>
      </c>
      <c r="U363" s="185">
        <v>102949546.694444</v>
      </c>
      <c r="V363" s="186">
        <v>513497492.92805696</v>
      </c>
    </row>
    <row r="364" spans="2:22" x14ac:dyDescent="0.3">
      <c r="B364" s="192">
        <v>43460</v>
      </c>
      <c r="C364" s="184">
        <v>850000000</v>
      </c>
      <c r="D364" s="185">
        <v>436321626.66666603</v>
      </c>
      <c r="E364" s="186">
        <v>768920209.44444394</v>
      </c>
      <c r="S364" s="192">
        <v>43460</v>
      </c>
      <c r="T364" s="184">
        <v>500000000</v>
      </c>
      <c r="U364" s="185">
        <v>81797292.750000998</v>
      </c>
      <c r="V364" s="186">
        <v>570191533.39472008</v>
      </c>
    </row>
    <row r="365" spans="2:22" x14ac:dyDescent="0.3">
      <c r="B365" s="192">
        <v>43461</v>
      </c>
      <c r="C365" s="184">
        <v>850000000</v>
      </c>
      <c r="D365" s="185">
        <v>432504028.88888705</v>
      </c>
      <c r="E365" s="186">
        <v>692141387.89997101</v>
      </c>
      <c r="S365" s="192">
        <v>43461</v>
      </c>
      <c r="T365" s="184">
        <v>500000000</v>
      </c>
      <c r="U365" s="185">
        <v>107430755.916666</v>
      </c>
      <c r="V365" s="186">
        <v>529226788.8780551</v>
      </c>
    </row>
    <row r="366" spans="2:22" x14ac:dyDescent="0.3">
      <c r="B366" s="192">
        <v>43462</v>
      </c>
      <c r="C366" s="184">
        <v>850000000</v>
      </c>
      <c r="D366" s="185">
        <v>462309385.0000031</v>
      </c>
      <c r="E366" s="186">
        <v>664265067.16386127</v>
      </c>
      <c r="S366" s="192">
        <v>43462</v>
      </c>
      <c r="T366" s="184">
        <v>500000000</v>
      </c>
      <c r="U366" s="185">
        <v>126250605.33333001</v>
      </c>
      <c r="V366" s="186">
        <v>551418735.81139112</v>
      </c>
    </row>
    <row r="367" spans="2:22" x14ac:dyDescent="0.3">
      <c r="B367" s="192">
        <v>43463</v>
      </c>
      <c r="C367" s="184">
        <v>850000000</v>
      </c>
      <c r="D367" s="185">
        <v>465689755.55555505</v>
      </c>
      <c r="E367" s="186">
        <v>704783953.7527498</v>
      </c>
      <c r="S367" s="192">
        <v>43463</v>
      </c>
      <c r="T367" s="184">
        <v>500000000</v>
      </c>
      <c r="U367" s="185">
        <v>54616756.305554003</v>
      </c>
      <c r="V367" s="186">
        <v>585744112.75889182</v>
      </c>
    </row>
    <row r="368" spans="2:22" x14ac:dyDescent="0.3">
      <c r="B368" s="192">
        <v>43464</v>
      </c>
      <c r="C368" s="184">
        <v>850000000</v>
      </c>
      <c r="D368" s="185">
        <v>438805828.61110896</v>
      </c>
      <c r="E368" s="186">
        <v>664226814.89722121</v>
      </c>
      <c r="S368" s="192">
        <v>43464</v>
      </c>
      <c r="T368" s="184">
        <v>500000000</v>
      </c>
      <c r="U368" s="185">
        <v>134451154.555556</v>
      </c>
      <c r="V368" s="186">
        <v>540962420.07833493</v>
      </c>
    </row>
    <row r="369" spans="2:22" ht="15" thickBot="1" x14ac:dyDescent="0.35">
      <c r="B369" s="193">
        <v>43465</v>
      </c>
      <c r="C369" s="187">
        <v>850000000</v>
      </c>
      <c r="D369" s="188">
        <v>376770839.16666698</v>
      </c>
      <c r="E369" s="189">
        <v>623683792.14716601</v>
      </c>
      <c r="S369" s="193">
        <v>43465</v>
      </c>
      <c r="T369" s="187">
        <v>500000000</v>
      </c>
      <c r="U369" s="188">
        <v>101907961.88889</v>
      </c>
      <c r="V369" s="189">
        <v>563911884.08305502</v>
      </c>
    </row>
  </sheetData>
  <mergeCells count="2">
    <mergeCell ref="B3:E3"/>
    <mergeCell ref="S3:V3"/>
  </mergeCells>
  <hyperlinks>
    <hyperlink ref="Q1" location="Content!A1" display="Content" xr:uid="{19A80FC1-F548-4FA9-BA2A-09DD07A9CB49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03B0-74E6-4A11-BAFC-DF6C008E86F7}">
  <dimension ref="B1:Y92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P1" sqref="P1"/>
    </sheetView>
  </sheetViews>
  <sheetFormatPr defaultColWidth="9.109375" defaultRowHeight="14.4" x14ac:dyDescent="0.3"/>
  <cols>
    <col min="1" max="1" width="5.6640625" style="114" customWidth="1"/>
    <col min="2" max="2" width="52.44140625" style="114" bestFit="1" customWidth="1"/>
    <col min="3" max="3" width="9.5546875" style="112" customWidth="1"/>
    <col min="4" max="4" width="11.6640625" style="114" customWidth="1"/>
    <col min="5" max="6" width="11.33203125" style="114" bestFit="1" customWidth="1"/>
    <col min="7" max="7" width="11.5546875" style="114" bestFit="1" customWidth="1"/>
    <col min="8" max="8" width="11.33203125" style="114" bestFit="1" customWidth="1"/>
    <col min="9" max="17" width="11.5546875" style="114" bestFit="1" customWidth="1"/>
    <col min="18" max="18" width="11.33203125" style="114" bestFit="1" customWidth="1"/>
    <col min="19" max="20" width="11.5546875" style="114" bestFit="1" customWidth="1"/>
    <col min="21" max="21" width="11.33203125" style="114" bestFit="1" customWidth="1"/>
    <col min="22" max="24" width="11.33203125" style="114" customWidth="1"/>
    <col min="25" max="25" width="9.109375" style="114"/>
    <col min="26" max="26" width="12.6640625" style="114" bestFit="1" customWidth="1"/>
    <col min="27" max="16384" width="9.109375" style="114"/>
  </cols>
  <sheetData>
    <row r="1" spans="2:25" ht="21.6" thickBot="1" x14ac:dyDescent="0.45">
      <c r="B1" s="111" t="s">
        <v>154</v>
      </c>
      <c r="D1" s="113" t="s">
        <v>25</v>
      </c>
      <c r="E1" s="113"/>
      <c r="P1" s="113" t="s">
        <v>25</v>
      </c>
    </row>
    <row r="2" spans="2:25" ht="21.6" thickBot="1" x14ac:dyDescent="0.45">
      <c r="B2" s="111"/>
      <c r="C2" s="115"/>
      <c r="E2" s="160" t="s">
        <v>60</v>
      </c>
    </row>
    <row r="3" spans="2:25" ht="15" thickBot="1" x14ac:dyDescent="0.35">
      <c r="B3" s="29" t="s">
        <v>155</v>
      </c>
      <c r="C3" s="156" t="s">
        <v>156</v>
      </c>
      <c r="D3" s="155" t="s">
        <v>157</v>
      </c>
      <c r="E3" s="16">
        <v>44105</v>
      </c>
      <c r="F3" s="16">
        <v>44470</v>
      </c>
      <c r="G3" s="16">
        <v>44835</v>
      </c>
      <c r="H3" s="16">
        <v>45200</v>
      </c>
      <c r="I3" s="16">
        <v>45566</v>
      </c>
      <c r="J3" s="16">
        <v>45931</v>
      </c>
      <c r="K3" s="16">
        <v>46296</v>
      </c>
      <c r="L3" s="16">
        <v>46661</v>
      </c>
      <c r="M3" s="16">
        <v>47027</v>
      </c>
      <c r="N3" s="16">
        <v>47392</v>
      </c>
      <c r="O3" s="16">
        <v>47757</v>
      </c>
      <c r="P3" s="16">
        <v>48122</v>
      </c>
      <c r="Q3" s="16">
        <v>48488</v>
      </c>
      <c r="R3" s="16">
        <v>48853</v>
      </c>
      <c r="S3" s="16">
        <v>49218</v>
      </c>
      <c r="T3" s="16">
        <v>49583</v>
      </c>
      <c r="U3" s="16">
        <v>49949</v>
      </c>
      <c r="V3" s="16">
        <v>50314</v>
      </c>
      <c r="W3" s="16">
        <v>50679</v>
      </c>
      <c r="X3" s="16">
        <v>51044</v>
      </c>
      <c r="Y3" s="27">
        <v>51410</v>
      </c>
    </row>
    <row r="4" spans="2:25" x14ac:dyDescent="0.3">
      <c r="B4" s="116" t="s">
        <v>158</v>
      </c>
      <c r="C4" s="117">
        <v>301544</v>
      </c>
      <c r="D4" s="118" t="s">
        <v>159</v>
      </c>
      <c r="E4" s="119">
        <v>0</v>
      </c>
      <c r="F4" s="119">
        <v>0</v>
      </c>
      <c r="G4" s="119">
        <v>0</v>
      </c>
      <c r="H4" s="119">
        <v>0</v>
      </c>
      <c r="I4" s="119">
        <v>0</v>
      </c>
      <c r="J4" s="119">
        <v>0</v>
      </c>
      <c r="K4" s="119">
        <v>0</v>
      </c>
      <c r="L4" s="119">
        <v>0</v>
      </c>
      <c r="M4" s="119">
        <v>0</v>
      </c>
      <c r="N4" s="119">
        <v>0</v>
      </c>
      <c r="O4" s="119">
        <v>0</v>
      </c>
      <c r="P4" s="119">
        <v>0</v>
      </c>
      <c r="Q4" s="119">
        <v>0</v>
      </c>
      <c r="R4" s="119">
        <v>0</v>
      </c>
      <c r="S4" s="119">
        <v>0</v>
      </c>
      <c r="T4" s="119">
        <v>0</v>
      </c>
      <c r="U4" s="119">
        <v>0</v>
      </c>
      <c r="V4" s="119">
        <v>0</v>
      </c>
      <c r="W4" s="119">
        <v>0</v>
      </c>
      <c r="X4" s="119">
        <v>0</v>
      </c>
      <c r="Y4" s="120">
        <v>0</v>
      </c>
    </row>
    <row r="5" spans="2:25" x14ac:dyDescent="0.3">
      <c r="B5" s="121"/>
      <c r="C5" s="122"/>
      <c r="D5" s="123" t="s">
        <v>160</v>
      </c>
      <c r="E5" s="124">
        <v>36</v>
      </c>
      <c r="F5" s="124">
        <v>31.5</v>
      </c>
      <c r="G5" s="124">
        <v>26.7</v>
      </c>
      <c r="H5" s="124">
        <v>21.9</v>
      </c>
      <c r="I5" s="124">
        <v>17.2</v>
      </c>
      <c r="J5" s="124">
        <v>12.4</v>
      </c>
      <c r="K5" s="124">
        <v>11.6</v>
      </c>
      <c r="L5" s="124">
        <v>7.6</v>
      </c>
      <c r="M5" s="124">
        <v>2.9</v>
      </c>
      <c r="N5" s="124">
        <v>0</v>
      </c>
      <c r="O5" s="124">
        <v>0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5">
        <v>0</v>
      </c>
    </row>
    <row r="6" spans="2:25" x14ac:dyDescent="0.3">
      <c r="B6" s="126" t="s">
        <v>161</v>
      </c>
      <c r="C6" s="122"/>
      <c r="D6" s="123"/>
      <c r="E6" s="124"/>
      <c r="F6" s="124"/>
      <c r="G6" s="124"/>
      <c r="H6" s="124"/>
      <c r="I6" s="124"/>
      <c r="J6" s="127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8"/>
    </row>
    <row r="7" spans="2:25" x14ac:dyDescent="0.3">
      <c r="B7" s="129" t="s">
        <v>162</v>
      </c>
      <c r="C7" s="130">
        <v>300133</v>
      </c>
      <c r="D7" s="123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8"/>
    </row>
    <row r="8" spans="2:25" x14ac:dyDescent="0.3">
      <c r="B8" s="129" t="s">
        <v>163</v>
      </c>
      <c r="C8" s="130">
        <v>300132</v>
      </c>
      <c r="D8" s="123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</row>
    <row r="9" spans="2:25" x14ac:dyDescent="0.3">
      <c r="B9" s="129" t="s">
        <v>164</v>
      </c>
      <c r="C9" s="130">
        <v>300138</v>
      </c>
      <c r="D9" s="123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8"/>
    </row>
    <row r="10" spans="2:25" x14ac:dyDescent="0.3">
      <c r="B10" s="129" t="s">
        <v>165</v>
      </c>
      <c r="C10" s="130">
        <v>300141</v>
      </c>
      <c r="D10" s="123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8"/>
    </row>
    <row r="11" spans="2:25" x14ac:dyDescent="0.3">
      <c r="B11" s="131" t="s">
        <v>166</v>
      </c>
      <c r="C11" s="130">
        <v>300140</v>
      </c>
      <c r="D11" s="123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8"/>
    </row>
    <row r="12" spans="2:25" x14ac:dyDescent="0.3">
      <c r="B12" s="132"/>
      <c r="C12" s="133"/>
      <c r="D12" s="134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28"/>
    </row>
    <row r="13" spans="2:25" x14ac:dyDescent="0.3">
      <c r="B13" s="166" t="s">
        <v>167</v>
      </c>
      <c r="C13" s="167">
        <v>301545</v>
      </c>
      <c r="D13" s="168" t="s">
        <v>159</v>
      </c>
      <c r="E13" s="169">
        <v>18.95</v>
      </c>
      <c r="F13" s="169">
        <v>18.95</v>
      </c>
      <c r="G13" s="169">
        <v>18.95</v>
      </c>
      <c r="H13" s="169">
        <v>18.95</v>
      </c>
      <c r="I13" s="169">
        <v>18.95</v>
      </c>
      <c r="J13" s="169">
        <v>18.95</v>
      </c>
      <c r="K13" s="169">
        <v>18.95</v>
      </c>
      <c r="L13" s="169">
        <v>18.95</v>
      </c>
      <c r="M13" s="169">
        <v>18.95</v>
      </c>
      <c r="N13" s="169">
        <v>18.95</v>
      </c>
      <c r="O13" s="169">
        <v>18.95</v>
      </c>
      <c r="P13" s="169">
        <v>18.95</v>
      </c>
      <c r="Q13" s="169">
        <v>18.95</v>
      </c>
      <c r="R13" s="169">
        <v>18.95</v>
      </c>
      <c r="S13" s="169">
        <v>18.95</v>
      </c>
      <c r="T13" s="169">
        <v>18.95</v>
      </c>
      <c r="U13" s="169">
        <v>18.95</v>
      </c>
      <c r="V13" s="169">
        <v>18.95</v>
      </c>
      <c r="W13" s="169">
        <v>18.95</v>
      </c>
      <c r="X13" s="169">
        <v>18.95</v>
      </c>
      <c r="Y13" s="170">
        <v>18.95</v>
      </c>
    </row>
    <row r="14" spans="2:25" x14ac:dyDescent="0.3">
      <c r="B14" s="136"/>
      <c r="C14" s="122"/>
      <c r="D14" s="123" t="s">
        <v>160</v>
      </c>
      <c r="E14" s="127">
        <v>26.04</v>
      </c>
      <c r="F14" s="127">
        <v>26.04</v>
      </c>
      <c r="G14" s="127">
        <v>26.04</v>
      </c>
      <c r="H14" s="127">
        <v>26.04</v>
      </c>
      <c r="I14" s="127">
        <v>26.04</v>
      </c>
      <c r="J14" s="127">
        <v>26.04</v>
      </c>
      <c r="K14" s="127">
        <v>26.04</v>
      </c>
      <c r="L14" s="127">
        <v>26.04</v>
      </c>
      <c r="M14" s="127">
        <v>26.04</v>
      </c>
      <c r="N14" s="127">
        <v>26.04</v>
      </c>
      <c r="O14" s="127">
        <v>26.04</v>
      </c>
      <c r="P14" s="127">
        <v>26.04</v>
      </c>
      <c r="Q14" s="127">
        <v>26.04</v>
      </c>
      <c r="R14" s="127">
        <v>26.04</v>
      </c>
      <c r="S14" s="127">
        <v>26.04</v>
      </c>
      <c r="T14" s="127">
        <v>26.04</v>
      </c>
      <c r="U14" s="127">
        <v>26.04</v>
      </c>
      <c r="V14" s="127">
        <v>26.04</v>
      </c>
      <c r="W14" s="127">
        <v>26.04</v>
      </c>
      <c r="X14" s="127">
        <v>26.04</v>
      </c>
      <c r="Y14" s="137">
        <v>26.04</v>
      </c>
    </row>
    <row r="15" spans="2:25" x14ac:dyDescent="0.3">
      <c r="B15" s="126" t="s">
        <v>161</v>
      </c>
      <c r="C15" s="122"/>
      <c r="D15" s="123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8"/>
    </row>
    <row r="16" spans="2:25" x14ac:dyDescent="0.3">
      <c r="B16" s="129" t="s">
        <v>168</v>
      </c>
      <c r="C16" s="130">
        <v>300139</v>
      </c>
      <c r="D16" s="123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8"/>
    </row>
    <row r="17" spans="2:25" x14ac:dyDescent="0.3">
      <c r="B17" s="129" t="s">
        <v>169</v>
      </c>
      <c r="C17" s="130">
        <v>301368</v>
      </c>
      <c r="D17" s="123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8"/>
    </row>
    <row r="18" spans="2:25" x14ac:dyDescent="0.3">
      <c r="B18" s="129" t="s">
        <v>170</v>
      </c>
      <c r="C18" s="130">
        <v>300147</v>
      </c>
      <c r="D18" s="123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8"/>
    </row>
    <row r="19" spans="2:25" hidden="1" x14ac:dyDescent="0.3">
      <c r="B19" s="136" t="s">
        <v>171</v>
      </c>
      <c r="C19" s="130"/>
      <c r="D19" s="123" t="s">
        <v>159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8"/>
    </row>
    <row r="20" spans="2:25" hidden="1" x14ac:dyDescent="0.3">
      <c r="B20" s="129" t="s">
        <v>172</v>
      </c>
      <c r="C20" s="130">
        <v>300146</v>
      </c>
      <c r="D20" s="123" t="s">
        <v>160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8"/>
    </row>
    <row r="21" spans="2:25" hidden="1" x14ac:dyDescent="0.3">
      <c r="B21" s="136" t="s">
        <v>172</v>
      </c>
      <c r="C21" s="130"/>
      <c r="D21" s="123" t="s">
        <v>159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8"/>
    </row>
    <row r="22" spans="2:25" hidden="1" x14ac:dyDescent="0.3">
      <c r="B22" s="129" t="s">
        <v>173</v>
      </c>
      <c r="C22" s="130">
        <v>300145</v>
      </c>
      <c r="D22" s="123" t="s">
        <v>160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8"/>
    </row>
    <row r="23" spans="2:25" hidden="1" x14ac:dyDescent="0.3">
      <c r="B23" s="132" t="s">
        <v>173</v>
      </c>
      <c r="C23" s="138"/>
      <c r="D23" s="123" t="s">
        <v>159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8"/>
    </row>
    <row r="24" spans="2:25" hidden="1" x14ac:dyDescent="0.3">
      <c r="B24" s="171" t="s">
        <v>174</v>
      </c>
      <c r="C24" s="139" t="s">
        <v>175</v>
      </c>
      <c r="D24" s="134" t="s">
        <v>160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28"/>
    </row>
    <row r="25" spans="2:25" hidden="1" x14ac:dyDescent="0.3">
      <c r="B25" s="136" t="s">
        <v>174</v>
      </c>
      <c r="C25" s="130"/>
      <c r="D25" s="168" t="s">
        <v>159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28"/>
    </row>
    <row r="26" spans="2:25" hidden="1" x14ac:dyDescent="0.3">
      <c r="B26" s="140" t="s">
        <v>176</v>
      </c>
      <c r="C26" s="130">
        <v>301397</v>
      </c>
      <c r="D26" s="123" t="s">
        <v>160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8"/>
    </row>
    <row r="27" spans="2:25" hidden="1" x14ac:dyDescent="0.3">
      <c r="B27" s="121" t="s">
        <v>176</v>
      </c>
      <c r="C27" s="130"/>
      <c r="D27" s="123" t="s">
        <v>159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8"/>
    </row>
    <row r="28" spans="2:25" hidden="1" x14ac:dyDescent="0.3">
      <c r="B28" s="140" t="s">
        <v>177</v>
      </c>
      <c r="C28" s="130">
        <v>301198</v>
      </c>
      <c r="D28" s="123" t="s">
        <v>160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8"/>
    </row>
    <row r="29" spans="2:25" hidden="1" x14ac:dyDescent="0.3">
      <c r="B29" s="121" t="s">
        <v>177</v>
      </c>
      <c r="C29" s="130"/>
      <c r="D29" s="123" t="s">
        <v>159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8"/>
    </row>
    <row r="30" spans="2:25" hidden="1" x14ac:dyDescent="0.3">
      <c r="B30" s="140" t="s">
        <v>178</v>
      </c>
      <c r="C30" s="130">
        <v>301309</v>
      </c>
      <c r="D30" s="123" t="s">
        <v>160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8"/>
    </row>
    <row r="31" spans="2:25" hidden="1" x14ac:dyDescent="0.3">
      <c r="B31" s="141" t="s">
        <v>178</v>
      </c>
      <c r="C31" s="138"/>
      <c r="D31" s="123" t="s">
        <v>159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8"/>
    </row>
    <row r="32" spans="2:25" hidden="1" x14ac:dyDescent="0.3">
      <c r="B32" s="171" t="s">
        <v>165</v>
      </c>
      <c r="C32" s="172">
        <v>300141</v>
      </c>
      <c r="D32" s="134" t="s">
        <v>160</v>
      </c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28"/>
    </row>
    <row r="33" spans="2:25" hidden="1" x14ac:dyDescent="0.3">
      <c r="B33" s="132" t="s">
        <v>165</v>
      </c>
      <c r="C33" s="138"/>
      <c r="D33" s="168" t="s">
        <v>159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28"/>
    </row>
    <row r="34" spans="2:25" hidden="1" x14ac:dyDescent="0.3">
      <c r="B34" s="171" t="s">
        <v>179</v>
      </c>
      <c r="C34" s="172">
        <v>300131</v>
      </c>
      <c r="D34" s="134" t="s">
        <v>160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28"/>
    </row>
    <row r="35" spans="2:25" hidden="1" x14ac:dyDescent="0.3">
      <c r="B35" s="132" t="s">
        <v>179</v>
      </c>
      <c r="C35" s="138"/>
      <c r="D35" s="168" t="s">
        <v>159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28"/>
    </row>
    <row r="36" spans="2:25" hidden="1" x14ac:dyDescent="0.3">
      <c r="B36" s="171" t="s">
        <v>180</v>
      </c>
      <c r="C36" s="139" t="s">
        <v>175</v>
      </c>
      <c r="D36" s="134" t="s">
        <v>160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28"/>
    </row>
    <row r="37" spans="2:25" hidden="1" x14ac:dyDescent="0.3">
      <c r="B37" s="136" t="s">
        <v>180</v>
      </c>
      <c r="C37" s="130"/>
      <c r="D37" s="168" t="s">
        <v>159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28"/>
    </row>
    <row r="38" spans="2:25" hidden="1" x14ac:dyDescent="0.3">
      <c r="B38" s="129" t="s">
        <v>181</v>
      </c>
      <c r="C38" s="130">
        <v>301391</v>
      </c>
      <c r="D38" s="123" t="s">
        <v>160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8"/>
    </row>
    <row r="39" spans="2:25" hidden="1" x14ac:dyDescent="0.3">
      <c r="B39" s="136" t="s">
        <v>181</v>
      </c>
      <c r="C39" s="130"/>
      <c r="D39" s="123" t="s">
        <v>159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8"/>
    </row>
    <row r="40" spans="2:25" hidden="1" x14ac:dyDescent="0.3">
      <c r="B40" s="129" t="s">
        <v>182</v>
      </c>
      <c r="C40" s="130">
        <v>301400</v>
      </c>
      <c r="D40" s="123" t="s">
        <v>160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8"/>
    </row>
    <row r="41" spans="2:25" hidden="1" x14ac:dyDescent="0.3">
      <c r="B41" s="136" t="s">
        <v>182</v>
      </c>
      <c r="C41" s="130"/>
      <c r="D41" s="123" t="s">
        <v>159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8"/>
    </row>
    <row r="42" spans="2:25" hidden="1" x14ac:dyDescent="0.3">
      <c r="B42" s="129" t="s">
        <v>183</v>
      </c>
      <c r="C42" s="130">
        <v>301360</v>
      </c>
      <c r="D42" s="123" t="s">
        <v>160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8"/>
    </row>
    <row r="43" spans="2:25" hidden="1" x14ac:dyDescent="0.3">
      <c r="B43" s="136" t="s">
        <v>183</v>
      </c>
      <c r="C43" s="130"/>
      <c r="D43" s="123" t="s">
        <v>159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8"/>
    </row>
    <row r="44" spans="2:25" hidden="1" x14ac:dyDescent="0.3">
      <c r="B44" s="129" t="s">
        <v>184</v>
      </c>
      <c r="C44" s="130">
        <v>301401</v>
      </c>
      <c r="D44" s="123" t="s">
        <v>160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8"/>
    </row>
    <row r="45" spans="2:25" hidden="1" x14ac:dyDescent="0.3">
      <c r="B45" s="136" t="s">
        <v>184</v>
      </c>
      <c r="C45" s="130"/>
      <c r="D45" s="123" t="s">
        <v>159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8"/>
    </row>
    <row r="46" spans="2:25" hidden="1" x14ac:dyDescent="0.3">
      <c r="B46" s="129" t="s">
        <v>185</v>
      </c>
      <c r="C46" s="130">
        <v>301453</v>
      </c>
      <c r="D46" s="123" t="s">
        <v>160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8"/>
    </row>
    <row r="47" spans="2:25" hidden="1" x14ac:dyDescent="0.3">
      <c r="B47" s="136" t="s">
        <v>185</v>
      </c>
      <c r="C47" s="130"/>
      <c r="D47" s="123" t="s">
        <v>159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8"/>
    </row>
    <row r="48" spans="2:25" hidden="1" x14ac:dyDescent="0.3">
      <c r="B48" s="129" t="s">
        <v>186</v>
      </c>
      <c r="C48" s="130">
        <v>301361</v>
      </c>
      <c r="D48" s="123" t="s">
        <v>160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8"/>
    </row>
    <row r="49" spans="2:25" hidden="1" x14ac:dyDescent="0.3">
      <c r="B49" s="136" t="s">
        <v>186</v>
      </c>
      <c r="C49" s="130"/>
      <c r="D49" s="123" t="s">
        <v>159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8"/>
    </row>
    <row r="50" spans="2:25" hidden="1" x14ac:dyDescent="0.3">
      <c r="B50" s="129" t="s">
        <v>187</v>
      </c>
      <c r="C50" s="130">
        <v>301185</v>
      </c>
      <c r="D50" s="123" t="s">
        <v>160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8"/>
    </row>
    <row r="51" spans="2:25" hidden="1" x14ac:dyDescent="0.3">
      <c r="B51" s="132" t="s">
        <v>187</v>
      </c>
      <c r="C51" s="138"/>
      <c r="D51" s="123" t="s">
        <v>159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8"/>
    </row>
    <row r="52" spans="2:25" hidden="1" x14ac:dyDescent="0.3">
      <c r="B52" s="171" t="s">
        <v>188</v>
      </c>
      <c r="C52" s="139" t="s">
        <v>175</v>
      </c>
      <c r="D52" s="134" t="s">
        <v>160</v>
      </c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27"/>
      <c r="W52" s="127"/>
      <c r="X52" s="127"/>
      <c r="Y52" s="128"/>
    </row>
    <row r="53" spans="2:25" hidden="1" x14ac:dyDescent="0.3">
      <c r="B53" s="136" t="s">
        <v>188</v>
      </c>
      <c r="C53" s="130"/>
      <c r="D53" s="168" t="s">
        <v>159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28"/>
    </row>
    <row r="54" spans="2:25" hidden="1" x14ac:dyDescent="0.3">
      <c r="B54" s="129" t="s">
        <v>189</v>
      </c>
      <c r="C54" s="130"/>
      <c r="D54" s="123" t="s">
        <v>160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8"/>
    </row>
    <row r="55" spans="2:25" hidden="1" x14ac:dyDescent="0.3">
      <c r="B55" s="136" t="s">
        <v>189</v>
      </c>
      <c r="C55" s="130"/>
      <c r="D55" s="123" t="s">
        <v>159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8"/>
    </row>
    <row r="56" spans="2:25" hidden="1" x14ac:dyDescent="0.3">
      <c r="B56" s="129" t="s">
        <v>170</v>
      </c>
      <c r="C56" s="130">
        <v>300145</v>
      </c>
      <c r="D56" s="123" t="s">
        <v>160</v>
      </c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8"/>
    </row>
    <row r="57" spans="2:25" x14ac:dyDescent="0.3">
      <c r="B57" s="129"/>
      <c r="C57" s="143"/>
      <c r="D57" s="123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8"/>
    </row>
    <row r="58" spans="2:25" x14ac:dyDescent="0.3">
      <c r="B58" s="132"/>
      <c r="C58" s="133"/>
      <c r="D58" s="13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28"/>
    </row>
    <row r="59" spans="2:25" x14ac:dyDescent="0.3">
      <c r="B59" s="166" t="s">
        <v>190</v>
      </c>
      <c r="C59" s="167">
        <v>301546</v>
      </c>
      <c r="D59" s="168" t="s">
        <v>159</v>
      </c>
      <c r="E59" s="124">
        <v>13.8</v>
      </c>
      <c r="F59" s="124">
        <v>13.8</v>
      </c>
      <c r="G59" s="124">
        <v>13.8</v>
      </c>
      <c r="H59" s="124">
        <v>13.8</v>
      </c>
      <c r="I59" s="124">
        <v>13.8</v>
      </c>
      <c r="J59" s="124">
        <v>13.8</v>
      </c>
      <c r="K59" s="124">
        <v>13.8</v>
      </c>
      <c r="L59" s="124">
        <v>13.8</v>
      </c>
      <c r="M59" s="124">
        <v>13.8</v>
      </c>
      <c r="N59" s="124">
        <v>13.8</v>
      </c>
      <c r="O59" s="124">
        <v>13.8</v>
      </c>
      <c r="P59" s="124">
        <v>13.8</v>
      </c>
      <c r="Q59" s="124">
        <v>13.8</v>
      </c>
      <c r="R59" s="124">
        <v>13.8</v>
      </c>
      <c r="S59" s="124">
        <v>13.8</v>
      </c>
      <c r="T59" s="124">
        <v>13.8</v>
      </c>
      <c r="U59" s="124">
        <v>13.8</v>
      </c>
      <c r="V59" s="124">
        <v>13.8</v>
      </c>
      <c r="W59" s="124">
        <v>13.8</v>
      </c>
      <c r="X59" s="124">
        <v>13.8</v>
      </c>
      <c r="Y59" s="170">
        <v>13.8</v>
      </c>
    </row>
    <row r="60" spans="2:25" x14ac:dyDescent="0.3">
      <c r="B60" s="136"/>
      <c r="C60" s="122"/>
      <c r="D60" s="123" t="s">
        <v>160</v>
      </c>
      <c r="E60" s="124">
        <v>33.4</v>
      </c>
      <c r="F60" s="124">
        <v>33.4</v>
      </c>
      <c r="G60" s="124">
        <v>31.8</v>
      </c>
      <c r="H60" s="124">
        <v>31.8</v>
      </c>
      <c r="I60" s="124">
        <v>31.8</v>
      </c>
      <c r="J60" s="124">
        <v>31.8</v>
      </c>
      <c r="K60" s="124">
        <v>31.8</v>
      </c>
      <c r="L60" s="124">
        <v>31.8</v>
      </c>
      <c r="M60" s="124">
        <v>31.8</v>
      </c>
      <c r="N60" s="124">
        <v>31.8</v>
      </c>
      <c r="O60" s="124">
        <v>31.8</v>
      </c>
      <c r="P60" s="124">
        <v>31.8</v>
      </c>
      <c r="Q60" s="124">
        <v>31.8</v>
      </c>
      <c r="R60" s="124">
        <v>31.8</v>
      </c>
      <c r="S60" s="124">
        <v>31.8</v>
      </c>
      <c r="T60" s="124">
        <v>31.8</v>
      </c>
      <c r="U60" s="124">
        <v>31.8</v>
      </c>
      <c r="V60" s="124">
        <v>31.8</v>
      </c>
      <c r="W60" s="124">
        <v>31.8</v>
      </c>
      <c r="X60" s="124">
        <v>31.8</v>
      </c>
      <c r="Y60" s="128">
        <v>31.8</v>
      </c>
    </row>
    <row r="61" spans="2:25" x14ac:dyDescent="0.3">
      <c r="B61" s="126" t="s">
        <v>161</v>
      </c>
      <c r="C61" s="122"/>
      <c r="D61" s="123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8"/>
    </row>
    <row r="62" spans="2:25" x14ac:dyDescent="0.3">
      <c r="B62" s="131" t="s">
        <v>191</v>
      </c>
      <c r="C62" s="130">
        <v>300143</v>
      </c>
      <c r="D62" s="123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8"/>
    </row>
    <row r="63" spans="2:25" x14ac:dyDescent="0.3">
      <c r="B63" s="131" t="s">
        <v>192</v>
      </c>
      <c r="C63" s="130">
        <v>301184</v>
      </c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8"/>
    </row>
    <row r="64" spans="2:25" x14ac:dyDescent="0.3">
      <c r="B64" s="131" t="s">
        <v>193</v>
      </c>
      <c r="C64" s="130">
        <v>301111</v>
      </c>
      <c r="D64" s="123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8"/>
    </row>
    <row r="65" spans="2:25" x14ac:dyDescent="0.3">
      <c r="B65" s="136"/>
      <c r="C65" s="122"/>
      <c r="D65" s="123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8"/>
    </row>
    <row r="66" spans="2:25" x14ac:dyDescent="0.3">
      <c r="B66" s="166" t="s">
        <v>194</v>
      </c>
      <c r="C66" s="167">
        <v>301547</v>
      </c>
      <c r="D66" s="168" t="s">
        <v>159</v>
      </c>
      <c r="E66" s="169">
        <v>0</v>
      </c>
      <c r="F66" s="169">
        <v>0</v>
      </c>
      <c r="G66" s="169">
        <v>0</v>
      </c>
      <c r="H66" s="169">
        <v>0</v>
      </c>
      <c r="I66" s="169">
        <v>0</v>
      </c>
      <c r="J66" s="169">
        <v>0</v>
      </c>
      <c r="K66" s="169">
        <v>0</v>
      </c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169">
        <v>0</v>
      </c>
      <c r="V66" s="169">
        <v>0</v>
      </c>
      <c r="W66" s="169">
        <v>0</v>
      </c>
      <c r="X66" s="169">
        <v>0</v>
      </c>
      <c r="Y66" s="170">
        <v>0</v>
      </c>
    </row>
    <row r="67" spans="2:25" x14ac:dyDescent="0.3">
      <c r="B67" s="129"/>
      <c r="C67" s="143"/>
      <c r="D67" s="123" t="s">
        <v>160</v>
      </c>
      <c r="E67" s="127">
        <v>7.25</v>
      </c>
      <c r="F67" s="127">
        <v>7</v>
      </c>
      <c r="G67" s="127">
        <v>7</v>
      </c>
      <c r="H67" s="127">
        <v>7</v>
      </c>
      <c r="I67" s="127">
        <v>7</v>
      </c>
      <c r="J67" s="127">
        <v>7</v>
      </c>
      <c r="K67" s="127">
        <v>3</v>
      </c>
      <c r="L67" s="127">
        <v>2.2000000000000002</v>
      </c>
      <c r="M67" s="127">
        <v>2.2000000000000002</v>
      </c>
      <c r="N67" s="127">
        <v>0</v>
      </c>
      <c r="O67" s="127">
        <v>0</v>
      </c>
      <c r="P67" s="127">
        <v>0</v>
      </c>
      <c r="Q67" s="127">
        <v>0</v>
      </c>
      <c r="R67" s="127">
        <v>0</v>
      </c>
      <c r="S67" s="127">
        <v>0</v>
      </c>
      <c r="T67" s="127">
        <v>0</v>
      </c>
      <c r="U67" s="127">
        <v>0</v>
      </c>
      <c r="V67" s="127">
        <v>0</v>
      </c>
      <c r="W67" s="127">
        <v>0</v>
      </c>
      <c r="X67" s="127">
        <v>0</v>
      </c>
      <c r="Y67" s="137">
        <v>0</v>
      </c>
    </row>
    <row r="68" spans="2:25" x14ac:dyDescent="0.3">
      <c r="B68" s="126" t="s">
        <v>161</v>
      </c>
      <c r="C68" s="143"/>
      <c r="D68" s="123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</row>
    <row r="69" spans="2:25" x14ac:dyDescent="0.3">
      <c r="B69" s="131" t="s">
        <v>189</v>
      </c>
      <c r="C69" s="130">
        <v>300136</v>
      </c>
      <c r="D69" s="123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</row>
    <row r="70" spans="2:25" x14ac:dyDescent="0.3">
      <c r="B70" s="131" t="s">
        <v>195</v>
      </c>
      <c r="C70" s="130">
        <v>300144</v>
      </c>
      <c r="D70" s="123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</row>
    <row r="71" spans="2:25" x14ac:dyDescent="0.3">
      <c r="B71" s="131" t="s">
        <v>196</v>
      </c>
      <c r="C71" s="130">
        <v>301550</v>
      </c>
      <c r="D71" s="123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</row>
    <row r="72" spans="2:25" x14ac:dyDescent="0.3">
      <c r="B72" s="132"/>
      <c r="C72" s="138"/>
      <c r="D72" s="134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28"/>
    </row>
    <row r="73" spans="2:25" x14ac:dyDescent="0.3">
      <c r="B73" s="166" t="s">
        <v>197</v>
      </c>
      <c r="C73" s="167">
        <v>301548</v>
      </c>
      <c r="D73" s="168" t="s">
        <v>159</v>
      </c>
      <c r="E73" s="169">
        <v>17.899999999999999</v>
      </c>
      <c r="F73" s="169">
        <v>17.899999999999999</v>
      </c>
      <c r="G73" s="169">
        <v>17.899999999999999</v>
      </c>
      <c r="H73" s="169">
        <v>17.899999999999999</v>
      </c>
      <c r="I73" s="169">
        <v>17.899999999999999</v>
      </c>
      <c r="J73" s="169">
        <v>17.899999999999999</v>
      </c>
      <c r="K73" s="169">
        <v>17.899999999999999</v>
      </c>
      <c r="L73" s="169">
        <v>17.899999999999999</v>
      </c>
      <c r="M73" s="169">
        <v>17.899999999999999</v>
      </c>
      <c r="N73" s="169">
        <v>17.899999999999999</v>
      </c>
      <c r="O73" s="169">
        <v>17.899999999999999</v>
      </c>
      <c r="P73" s="169">
        <v>17.899999999999999</v>
      </c>
      <c r="Q73" s="169">
        <v>17.899999999999999</v>
      </c>
      <c r="R73" s="169">
        <v>17.899999999999999</v>
      </c>
      <c r="S73" s="169">
        <v>17.899999999999999</v>
      </c>
      <c r="T73" s="169">
        <v>17.899999999999999</v>
      </c>
      <c r="U73" s="169">
        <v>17.899999999999999</v>
      </c>
      <c r="V73" s="169">
        <v>17.899999999999999</v>
      </c>
      <c r="W73" s="169">
        <v>17.899999999999999</v>
      </c>
      <c r="X73" s="169">
        <v>17.899999999999999</v>
      </c>
      <c r="Y73" s="170">
        <v>17.899999999999999</v>
      </c>
    </row>
    <row r="74" spans="2:25" x14ac:dyDescent="0.3">
      <c r="B74" s="129"/>
      <c r="C74" s="143"/>
      <c r="D74" s="123" t="s">
        <v>160</v>
      </c>
      <c r="E74" s="127">
        <v>12.2</v>
      </c>
      <c r="F74" s="127">
        <v>12.2</v>
      </c>
      <c r="G74" s="127">
        <v>12.2</v>
      </c>
      <c r="H74" s="127">
        <v>12.2</v>
      </c>
      <c r="I74" s="127">
        <v>12.2</v>
      </c>
      <c r="J74" s="127">
        <v>12.2</v>
      </c>
      <c r="K74" s="127">
        <v>12.2</v>
      </c>
      <c r="L74" s="127">
        <v>12.2</v>
      </c>
      <c r="M74" s="127">
        <v>12.2</v>
      </c>
      <c r="N74" s="127">
        <v>12.2</v>
      </c>
      <c r="O74" s="127">
        <v>12.2</v>
      </c>
      <c r="P74" s="127">
        <v>12.2</v>
      </c>
      <c r="Q74" s="127">
        <v>12.2</v>
      </c>
      <c r="R74" s="127">
        <v>12.2</v>
      </c>
      <c r="S74" s="127">
        <v>12.2</v>
      </c>
      <c r="T74" s="127">
        <v>12.2</v>
      </c>
      <c r="U74" s="127">
        <v>12.2</v>
      </c>
      <c r="V74" s="127">
        <v>12.2</v>
      </c>
      <c r="W74" s="127">
        <v>12.2</v>
      </c>
      <c r="X74" s="127">
        <v>12.2</v>
      </c>
      <c r="Y74" s="137">
        <v>12.2</v>
      </c>
    </row>
    <row r="75" spans="2:25" x14ac:dyDescent="0.3">
      <c r="B75" s="126" t="s">
        <v>161</v>
      </c>
      <c r="C75" s="143"/>
      <c r="D75" s="123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8"/>
    </row>
    <row r="76" spans="2:25" x14ac:dyDescent="0.3">
      <c r="B76" s="131" t="s">
        <v>172</v>
      </c>
      <c r="C76" s="130">
        <v>300146</v>
      </c>
      <c r="D76" s="123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</row>
    <row r="77" spans="2:25" x14ac:dyDescent="0.3">
      <c r="B77" s="129" t="s">
        <v>171</v>
      </c>
      <c r="C77" s="130">
        <v>300147</v>
      </c>
      <c r="D77" s="123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8"/>
    </row>
    <row r="78" spans="2:25" x14ac:dyDescent="0.3">
      <c r="B78" s="132"/>
      <c r="C78" s="133"/>
      <c r="D78" s="134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28"/>
    </row>
    <row r="79" spans="2:25" x14ac:dyDescent="0.3">
      <c r="B79" s="166" t="s">
        <v>198</v>
      </c>
      <c r="C79" s="174">
        <v>300131</v>
      </c>
      <c r="D79" s="168" t="s">
        <v>159</v>
      </c>
      <c r="E79" s="169">
        <v>0</v>
      </c>
      <c r="F79" s="169">
        <v>0</v>
      </c>
      <c r="G79" s="169">
        <v>0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0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169">
        <v>0</v>
      </c>
      <c r="V79" s="169">
        <v>0</v>
      </c>
      <c r="W79" s="169">
        <v>0</v>
      </c>
      <c r="X79" s="169">
        <v>0</v>
      </c>
      <c r="Y79" s="170">
        <v>0</v>
      </c>
    </row>
    <row r="80" spans="2:25" x14ac:dyDescent="0.3">
      <c r="B80" s="132"/>
      <c r="C80" s="138"/>
      <c r="D80" s="134" t="s">
        <v>160</v>
      </c>
      <c r="E80" s="135">
        <v>24.815142999999999</v>
      </c>
      <c r="F80" s="135">
        <v>24.815142999999999</v>
      </c>
      <c r="G80" s="135">
        <v>24.815144</v>
      </c>
      <c r="H80" s="135">
        <v>24.815144</v>
      </c>
      <c r="I80" s="135">
        <v>21.092872</v>
      </c>
      <c r="J80" s="135">
        <v>17.3706</v>
      </c>
      <c r="K80" s="135">
        <v>13.648329</v>
      </c>
      <c r="L80" s="135">
        <v>9.9260570000000001</v>
      </c>
      <c r="M80" s="135">
        <v>6.203786</v>
      </c>
      <c r="N80" s="135">
        <v>2.4815140000000002</v>
      </c>
      <c r="O80" s="135">
        <v>1.465417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  <c r="X80" s="135">
        <v>0</v>
      </c>
      <c r="Y80" s="145">
        <v>0</v>
      </c>
    </row>
    <row r="81" spans="2:25" x14ac:dyDescent="0.3">
      <c r="B81" s="166" t="s">
        <v>199</v>
      </c>
      <c r="C81" s="174">
        <v>300142</v>
      </c>
      <c r="D81" s="168" t="s">
        <v>159</v>
      </c>
      <c r="E81" s="169">
        <v>0</v>
      </c>
      <c r="F81" s="169">
        <v>0</v>
      </c>
      <c r="G81" s="169">
        <v>0</v>
      </c>
      <c r="H81" s="169">
        <v>0</v>
      </c>
      <c r="I81" s="169">
        <v>0</v>
      </c>
      <c r="J81" s="169">
        <v>0</v>
      </c>
      <c r="K81" s="169">
        <v>0</v>
      </c>
      <c r="L81" s="169">
        <v>0</v>
      </c>
      <c r="M81" s="169">
        <v>0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169">
        <v>0</v>
      </c>
      <c r="V81" s="169">
        <v>0</v>
      </c>
      <c r="W81" s="169">
        <v>0</v>
      </c>
      <c r="X81" s="169">
        <v>0</v>
      </c>
      <c r="Y81" s="170">
        <v>0</v>
      </c>
    </row>
    <row r="82" spans="2:25" x14ac:dyDescent="0.3">
      <c r="B82" s="132"/>
      <c r="C82" s="138"/>
      <c r="D82" s="134" t="s">
        <v>160</v>
      </c>
      <c r="E82" s="135">
        <v>3</v>
      </c>
      <c r="F82" s="135">
        <v>3</v>
      </c>
      <c r="G82" s="135">
        <v>3</v>
      </c>
      <c r="H82" s="135">
        <v>3</v>
      </c>
      <c r="I82" s="135">
        <v>3</v>
      </c>
      <c r="J82" s="135">
        <v>3</v>
      </c>
      <c r="K82" s="135">
        <v>3</v>
      </c>
      <c r="L82" s="135">
        <v>3</v>
      </c>
      <c r="M82" s="135">
        <v>3</v>
      </c>
      <c r="N82" s="135">
        <v>3</v>
      </c>
      <c r="O82" s="135">
        <v>3</v>
      </c>
      <c r="P82" s="135">
        <v>3</v>
      </c>
      <c r="Q82" s="135">
        <v>3</v>
      </c>
      <c r="R82" s="135">
        <v>3</v>
      </c>
      <c r="S82" s="135">
        <v>3</v>
      </c>
      <c r="T82" s="135">
        <v>3</v>
      </c>
      <c r="U82" s="135">
        <v>3</v>
      </c>
      <c r="V82" s="135">
        <v>3</v>
      </c>
      <c r="W82" s="135">
        <v>3</v>
      </c>
      <c r="X82" s="135">
        <v>3</v>
      </c>
      <c r="Y82" s="145">
        <v>3</v>
      </c>
    </row>
    <row r="83" spans="2:25" x14ac:dyDescent="0.3">
      <c r="B83" s="166" t="s">
        <v>200</v>
      </c>
      <c r="C83" s="174">
        <v>301113</v>
      </c>
      <c r="D83" s="168" t="s">
        <v>159</v>
      </c>
      <c r="E83" s="175">
        <v>40.15</v>
      </c>
      <c r="F83" s="175">
        <v>40.15</v>
      </c>
      <c r="G83" s="175">
        <v>40.15</v>
      </c>
      <c r="H83" s="175">
        <v>40.15</v>
      </c>
      <c r="I83" s="175">
        <v>40.15</v>
      </c>
      <c r="J83" s="175">
        <v>40.15</v>
      </c>
      <c r="K83" s="175">
        <v>40.15</v>
      </c>
      <c r="L83" s="175">
        <v>40.15</v>
      </c>
      <c r="M83" s="175">
        <v>40.15</v>
      </c>
      <c r="N83" s="175">
        <v>40.15</v>
      </c>
      <c r="O83" s="175">
        <v>40.15</v>
      </c>
      <c r="P83" s="175">
        <v>40.15</v>
      </c>
      <c r="Q83" s="175">
        <v>40.15</v>
      </c>
      <c r="R83" s="175">
        <v>40.15</v>
      </c>
      <c r="S83" s="175">
        <v>40.15</v>
      </c>
      <c r="T83" s="175">
        <v>40.15</v>
      </c>
      <c r="U83" s="175">
        <v>40.15</v>
      </c>
      <c r="V83" s="175">
        <v>40.15</v>
      </c>
      <c r="W83" s="175">
        <v>40.15</v>
      </c>
      <c r="X83" s="175">
        <v>40.15</v>
      </c>
      <c r="Y83" s="176">
        <v>40.15</v>
      </c>
    </row>
    <row r="84" spans="2:25" x14ac:dyDescent="0.3">
      <c r="B84" s="132"/>
      <c r="C84" s="138"/>
      <c r="D84" s="134" t="s">
        <v>160</v>
      </c>
      <c r="E84" s="135">
        <v>0</v>
      </c>
      <c r="F84" s="135">
        <v>0</v>
      </c>
      <c r="G84" s="135">
        <v>0</v>
      </c>
      <c r="H84" s="135">
        <v>0</v>
      </c>
      <c r="I84" s="135">
        <v>0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  <c r="X84" s="135">
        <v>0</v>
      </c>
      <c r="Y84" s="145">
        <v>0</v>
      </c>
    </row>
    <row r="85" spans="2:25" x14ac:dyDescent="0.3">
      <c r="B85" s="166" t="s">
        <v>201</v>
      </c>
      <c r="C85" s="174">
        <v>301345</v>
      </c>
      <c r="D85" s="168" t="s">
        <v>159</v>
      </c>
      <c r="E85" s="169">
        <v>17.419571000000001</v>
      </c>
      <c r="F85" s="127">
        <v>17.419571000000001</v>
      </c>
      <c r="G85" s="127">
        <v>17.419571000000001</v>
      </c>
      <c r="H85" s="127">
        <v>17.419571000000001</v>
      </c>
      <c r="I85" s="127">
        <v>17.419571000000001</v>
      </c>
      <c r="J85" s="127">
        <v>17.419571000000001</v>
      </c>
      <c r="K85" s="127">
        <v>17.419571000000001</v>
      </c>
      <c r="L85" s="127">
        <v>17.419571000000001</v>
      </c>
      <c r="M85" s="127">
        <v>17.419571000000001</v>
      </c>
      <c r="N85" s="127">
        <v>17.419571000000001</v>
      </c>
      <c r="O85" s="127">
        <v>17.419571000000001</v>
      </c>
      <c r="P85" s="127">
        <v>17.419571000000001</v>
      </c>
      <c r="Q85" s="127">
        <v>17.419571000000001</v>
      </c>
      <c r="R85" s="127">
        <v>17.419571000000001</v>
      </c>
      <c r="S85" s="127">
        <v>17.419571000000001</v>
      </c>
      <c r="T85" s="127">
        <v>17.419571000000001</v>
      </c>
      <c r="U85" s="127">
        <v>17.419571000000001</v>
      </c>
      <c r="V85" s="127">
        <v>17.419571000000001</v>
      </c>
      <c r="W85" s="127">
        <v>17.419571000000001</v>
      </c>
      <c r="X85" s="127">
        <v>17.419571000000001</v>
      </c>
      <c r="Y85" s="137">
        <v>17.419571000000001</v>
      </c>
    </row>
    <row r="86" spans="2:25" ht="15" thickBot="1" x14ac:dyDescent="0.35">
      <c r="B86" s="146"/>
      <c r="C86" s="147"/>
      <c r="D86" s="148" t="s">
        <v>160</v>
      </c>
      <c r="E86" s="149">
        <v>0</v>
      </c>
      <c r="F86" s="149">
        <v>0</v>
      </c>
      <c r="G86" s="149">
        <v>0</v>
      </c>
      <c r="H86" s="149">
        <v>0</v>
      </c>
      <c r="I86" s="149">
        <v>0</v>
      </c>
      <c r="J86" s="149">
        <v>0</v>
      </c>
      <c r="K86" s="149">
        <v>0</v>
      </c>
      <c r="L86" s="149">
        <v>0</v>
      </c>
      <c r="M86" s="149">
        <v>0</v>
      </c>
      <c r="N86" s="149">
        <v>0</v>
      </c>
      <c r="O86" s="149">
        <v>0</v>
      </c>
      <c r="P86" s="149">
        <v>0</v>
      </c>
      <c r="Q86" s="149">
        <v>0</v>
      </c>
      <c r="R86" s="149">
        <v>0</v>
      </c>
      <c r="S86" s="149">
        <v>0</v>
      </c>
      <c r="T86" s="149">
        <v>0</v>
      </c>
      <c r="U86" s="149">
        <v>0</v>
      </c>
      <c r="V86" s="149">
        <v>0</v>
      </c>
      <c r="W86" s="149">
        <v>0</v>
      </c>
      <c r="X86" s="149">
        <v>0</v>
      </c>
      <c r="Y86" s="150">
        <v>0</v>
      </c>
    </row>
    <row r="88" spans="2:25" ht="16.2" x14ac:dyDescent="0.3">
      <c r="B88" s="151"/>
      <c r="C88" s="152"/>
    </row>
    <row r="92" spans="2:25" x14ac:dyDescent="0.3">
      <c r="B92" s="153"/>
      <c r="C92" s="154"/>
    </row>
  </sheetData>
  <hyperlinks>
    <hyperlink ref="P1" location="Content!A1" display="Content" xr:uid="{86B2D2B4-3A7F-4AFC-86AD-E6FC02B7DB53}"/>
    <hyperlink ref="D1" location="Content!A1" display="Content" xr:uid="{B48B3525-1BA1-42DE-B92A-12578AEEBAA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7F6A-A18E-4DEE-92D0-87ACC92B956D}">
  <sheetPr>
    <tabColor theme="6"/>
    <pageSetUpPr fitToPage="1"/>
  </sheetPr>
  <dimension ref="A1:N110"/>
  <sheetViews>
    <sheetView showGridLines="0" zoomScaleNormal="100" workbookViewId="0">
      <selection activeCell="N1" sqref="N1"/>
    </sheetView>
  </sheetViews>
  <sheetFormatPr defaultColWidth="9.109375" defaultRowHeight="14.4" x14ac:dyDescent="0.3"/>
  <cols>
    <col min="1" max="1" width="9.77734375" style="13" bestFit="1" customWidth="1"/>
    <col min="2" max="2" width="11.6640625" style="13" customWidth="1"/>
    <col min="3" max="3" width="12" style="13" customWidth="1"/>
    <col min="4" max="4" width="12.21875" style="13" customWidth="1"/>
    <col min="5" max="5" width="12.109375" style="13" customWidth="1"/>
    <col min="6" max="6" width="3.21875" style="13" customWidth="1"/>
    <col min="7" max="7" width="9.77734375" style="13" bestFit="1" customWidth="1"/>
    <col min="8" max="8" width="10.33203125" style="13" customWidth="1"/>
    <col min="9" max="9" width="12.21875" style="13" customWidth="1"/>
    <col min="10" max="10" width="11.88671875" style="13" customWidth="1"/>
    <col min="11" max="11" width="12.33203125" style="13" customWidth="1"/>
    <col min="12" max="13" width="9.109375" style="13"/>
    <col min="14" max="14" width="9.5546875" style="13" bestFit="1" customWidth="1"/>
    <col min="15" max="16384" width="9.109375" style="13"/>
  </cols>
  <sheetData>
    <row r="1" spans="1:14" ht="15" customHeight="1" x14ac:dyDescent="0.4">
      <c r="A1" s="1"/>
      <c r="G1" s="11"/>
      <c r="N1" s="11" t="s">
        <v>25</v>
      </c>
    </row>
    <row r="2" spans="1:14" ht="15" customHeight="1" x14ac:dyDescent="0.4">
      <c r="A2" s="1"/>
      <c r="G2" s="11"/>
      <c r="N2" s="11"/>
    </row>
    <row r="3" spans="1:14" ht="15" customHeight="1" x14ac:dyDescent="0.4">
      <c r="A3" s="1"/>
      <c r="G3" s="11"/>
      <c r="N3" s="11"/>
    </row>
    <row r="4" spans="1:14" ht="15" customHeight="1" x14ac:dyDescent="0.4">
      <c r="A4" s="1"/>
      <c r="G4" s="11"/>
      <c r="N4" s="11"/>
    </row>
    <row r="5" spans="1:14" ht="15" customHeight="1" x14ac:dyDescent="0.4">
      <c r="A5" s="1"/>
      <c r="G5" s="11"/>
      <c r="N5" s="11"/>
    </row>
    <row r="6" spans="1:14" ht="15" customHeight="1" x14ac:dyDescent="0.4">
      <c r="A6" s="1"/>
      <c r="G6" s="11"/>
      <c r="N6" s="11"/>
    </row>
    <row r="7" spans="1:14" ht="15" customHeight="1" x14ac:dyDescent="0.4">
      <c r="A7" s="1"/>
      <c r="G7" s="11"/>
      <c r="N7" s="11"/>
    </row>
    <row r="8" spans="1:14" ht="15" customHeight="1" x14ac:dyDescent="0.4">
      <c r="A8" s="1"/>
      <c r="G8" s="11"/>
      <c r="N8" s="11"/>
    </row>
    <row r="9" spans="1:14" ht="15" customHeight="1" x14ac:dyDescent="0.4">
      <c r="A9" s="1"/>
      <c r="G9" s="11"/>
      <c r="N9" s="11"/>
    </row>
    <row r="10" spans="1:14" ht="15" customHeight="1" x14ac:dyDescent="0.4">
      <c r="A10" s="1"/>
      <c r="G10" s="11"/>
      <c r="N10" s="11"/>
    </row>
    <row r="11" spans="1:14" ht="15" customHeight="1" x14ac:dyDescent="0.4">
      <c r="A11" s="1"/>
      <c r="G11" s="11"/>
      <c r="N11" s="11"/>
    </row>
    <row r="12" spans="1:14" ht="15" customHeight="1" x14ac:dyDescent="0.4">
      <c r="A12" s="1"/>
      <c r="G12" s="11"/>
      <c r="N12" s="11"/>
    </row>
    <row r="13" spans="1:14" ht="15" customHeight="1" x14ac:dyDescent="0.4">
      <c r="A13" s="1"/>
      <c r="G13" s="11"/>
      <c r="N13" s="11"/>
    </row>
    <row r="14" spans="1:14" ht="15" customHeight="1" x14ac:dyDescent="0.4">
      <c r="A14" s="1"/>
      <c r="G14" s="11"/>
      <c r="N14" s="11"/>
    </row>
    <row r="15" spans="1:14" ht="15" customHeight="1" x14ac:dyDescent="0.4">
      <c r="A15" s="1"/>
      <c r="G15" s="11"/>
      <c r="N15" s="11"/>
    </row>
    <row r="16" spans="1:14" ht="15" customHeight="1" x14ac:dyDescent="0.4">
      <c r="A16" s="1"/>
      <c r="G16" s="11"/>
      <c r="N16" s="11"/>
    </row>
    <row r="17" spans="1:14" ht="15" customHeight="1" x14ac:dyDescent="0.4">
      <c r="A17" s="1"/>
      <c r="G17" s="11"/>
      <c r="N17" s="11"/>
    </row>
    <row r="18" spans="1:14" ht="15" customHeight="1" x14ac:dyDescent="0.4">
      <c r="A18" s="1"/>
      <c r="G18" s="11"/>
      <c r="N18" s="11"/>
    </row>
    <row r="19" spans="1:14" ht="15" customHeight="1" x14ac:dyDescent="0.4">
      <c r="A19" s="1"/>
    </row>
    <row r="20" spans="1:14" ht="15" customHeight="1" x14ac:dyDescent="0.4">
      <c r="A20" s="1"/>
    </row>
    <row r="21" spans="1:14" ht="15" customHeight="1" thickBot="1" x14ac:dyDescent="0.45">
      <c r="A21" s="1"/>
    </row>
    <row r="22" spans="1:14" ht="15" customHeight="1" thickBot="1" x14ac:dyDescent="0.35">
      <c r="A22" s="12" t="s">
        <v>42</v>
      </c>
      <c r="B22" s="61" t="s">
        <v>36</v>
      </c>
      <c r="C22" s="61" t="s">
        <v>33</v>
      </c>
      <c r="D22" s="61" t="s">
        <v>39</v>
      </c>
      <c r="E22" s="62" t="s">
        <v>43</v>
      </c>
      <c r="F22" s="54"/>
      <c r="G22" s="12" t="s">
        <v>42</v>
      </c>
      <c r="H22" s="61" t="s">
        <v>37</v>
      </c>
      <c r="I22" s="61" t="s">
        <v>34</v>
      </c>
      <c r="J22" s="61" t="s">
        <v>40</v>
      </c>
      <c r="K22" s="62" t="s">
        <v>44</v>
      </c>
    </row>
    <row r="23" spans="1:14" ht="15" customHeight="1" x14ac:dyDescent="0.3">
      <c r="A23" s="43" t="s">
        <v>45</v>
      </c>
      <c r="B23" s="58">
        <v>205.94865497815036</v>
      </c>
      <c r="C23" s="52">
        <v>206.52252349409531</v>
      </c>
      <c r="D23" s="52">
        <v>194.45081247760575</v>
      </c>
      <c r="E23" s="53">
        <v>199.22202087747422</v>
      </c>
      <c r="F23" s="54"/>
      <c r="G23" s="43" t="s">
        <v>45</v>
      </c>
      <c r="H23" s="58">
        <v>199.78762632771341</v>
      </c>
      <c r="I23" s="52">
        <v>202.51273941645286</v>
      </c>
      <c r="J23" s="52">
        <v>177.10129129086425</v>
      </c>
      <c r="K23" s="53">
        <v>182.75356755058897</v>
      </c>
    </row>
    <row r="24" spans="1:14" ht="15" customHeight="1" x14ac:dyDescent="0.3">
      <c r="A24" s="39" t="s">
        <v>46</v>
      </c>
      <c r="B24" s="59">
        <v>130.65405282208661</v>
      </c>
      <c r="C24" s="54">
        <v>130.65405282208661</v>
      </c>
      <c r="D24" s="54">
        <v>125.50831580736619</v>
      </c>
      <c r="E24" s="55">
        <v>113.77060682131463</v>
      </c>
      <c r="F24" s="54"/>
      <c r="G24" s="39" t="s">
        <v>46</v>
      </c>
      <c r="H24" s="59">
        <v>121.32434470808806</v>
      </c>
      <c r="I24" s="54">
        <v>122.93656628400441</v>
      </c>
      <c r="J24" s="54">
        <v>104.87111418465464</v>
      </c>
      <c r="K24" s="55">
        <v>108.6320740151474</v>
      </c>
    </row>
    <row r="25" spans="1:14" ht="15" customHeight="1" x14ac:dyDescent="0.3">
      <c r="A25" s="39" t="s">
        <v>47</v>
      </c>
      <c r="B25" s="59">
        <v>0</v>
      </c>
      <c r="C25" s="54">
        <v>0</v>
      </c>
      <c r="D25" s="54">
        <v>5.1277774333333328</v>
      </c>
      <c r="E25" s="55">
        <v>0</v>
      </c>
      <c r="F25" s="54"/>
      <c r="G25" s="39" t="s">
        <v>47</v>
      </c>
      <c r="H25" s="59">
        <v>0</v>
      </c>
      <c r="I25" s="54">
        <v>0</v>
      </c>
      <c r="J25" s="54">
        <v>18.696666633333333</v>
      </c>
      <c r="K25" s="55">
        <v>0</v>
      </c>
    </row>
    <row r="26" spans="1:14" ht="15" customHeight="1" thickBot="1" x14ac:dyDescent="0.35">
      <c r="A26" s="38" t="s">
        <v>48</v>
      </c>
      <c r="B26" s="60">
        <f>SUM(B23:B25)</f>
        <v>336.602707800237</v>
      </c>
      <c r="C26" s="56">
        <f t="shared" ref="C26:E26" si="0">SUM(C23:C25)</f>
        <v>337.17657631618192</v>
      </c>
      <c r="D26" s="56">
        <f t="shared" si="0"/>
        <v>325.08690571830527</v>
      </c>
      <c r="E26" s="57">
        <f t="shared" si="0"/>
        <v>312.99262769878885</v>
      </c>
      <c r="F26" s="54"/>
      <c r="G26" s="38" t="s">
        <v>48</v>
      </c>
      <c r="H26" s="60">
        <f>SUM(H23:H25)</f>
        <v>321.1119710358015</v>
      </c>
      <c r="I26" s="56">
        <f t="shared" ref="I26" si="1">SUM(I23:I25)</f>
        <v>325.44930570045727</v>
      </c>
      <c r="J26" s="56">
        <f t="shared" ref="J26" si="2">SUM(J23:J25)</f>
        <v>300.66907210885222</v>
      </c>
      <c r="K26" s="57">
        <f t="shared" ref="K26" si="3">SUM(K23:K25)</f>
        <v>291.38564156573636</v>
      </c>
    </row>
    <row r="27" spans="1:14" ht="15" customHeight="1" x14ac:dyDescent="0.3"/>
    <row r="28" spans="1:14" ht="15" customHeight="1" x14ac:dyDescent="0.3"/>
    <row r="29" spans="1:14" ht="15" customHeight="1" x14ac:dyDescent="0.3"/>
    <row r="30" spans="1:14" ht="15" customHeight="1" x14ac:dyDescent="0.3"/>
    <row r="31" spans="1:14" ht="15" customHeight="1" x14ac:dyDescent="0.3"/>
    <row r="32" spans="1:14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</sheetData>
  <hyperlinks>
    <hyperlink ref="N1" location="Content!A1" display="Content" xr:uid="{134D7AAD-238A-4073-8554-E427A22310B3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D605-164B-4CCC-9342-0F1D9534AB89}">
  <sheetPr>
    <tabColor theme="6"/>
    <pageSetUpPr fitToPage="1"/>
  </sheetPr>
  <dimension ref="A1:M29"/>
  <sheetViews>
    <sheetView showGridLines="0" zoomScaleNormal="100" workbookViewId="0">
      <selection activeCell="M1" sqref="M1"/>
    </sheetView>
  </sheetViews>
  <sheetFormatPr defaultColWidth="9.109375" defaultRowHeight="14.4" x14ac:dyDescent="0.3"/>
  <cols>
    <col min="1" max="1" width="24.44140625" style="13" bestFit="1" customWidth="1"/>
    <col min="2" max="5" width="8.33203125" style="13" customWidth="1"/>
    <col min="6" max="6" width="5" style="13" customWidth="1"/>
    <col min="7" max="7" width="25" style="13" bestFit="1" customWidth="1"/>
    <col min="8" max="13" width="8.33203125" style="13" customWidth="1"/>
    <col min="14" max="14" width="9.109375" style="13" customWidth="1"/>
    <col min="15" max="15" width="9.109375" style="13"/>
    <col min="16" max="16" width="9.5546875" style="13" bestFit="1" customWidth="1"/>
    <col min="17" max="16384" width="9.109375" style="13"/>
  </cols>
  <sheetData>
    <row r="1" spans="13:13" x14ac:dyDescent="0.3">
      <c r="M1" s="11" t="s">
        <v>25</v>
      </c>
    </row>
    <row r="21" spans="1:11" ht="15" thickBot="1" x14ac:dyDescent="0.35"/>
    <row r="22" spans="1:11" ht="15" thickBot="1" x14ac:dyDescent="0.35">
      <c r="A22" s="12" t="s">
        <v>49</v>
      </c>
      <c r="B22" s="61">
        <v>2020</v>
      </c>
      <c r="C22" s="61" t="s">
        <v>34</v>
      </c>
      <c r="D22" s="61" t="s">
        <v>37</v>
      </c>
      <c r="E22" s="62" t="s">
        <v>40</v>
      </c>
      <c r="F22" s="54"/>
      <c r="G22" s="12" t="s">
        <v>50</v>
      </c>
      <c r="H22" s="61">
        <v>2020</v>
      </c>
      <c r="I22" s="61" t="s">
        <v>34</v>
      </c>
      <c r="J22" s="61" t="s">
        <v>37</v>
      </c>
      <c r="K22" s="62" t="s">
        <v>40</v>
      </c>
    </row>
    <row r="23" spans="1:11" x14ac:dyDescent="0.3">
      <c r="A23" s="43" t="s">
        <v>51</v>
      </c>
      <c r="B23" s="79">
        <v>0.89857831937039856</v>
      </c>
      <c r="C23" s="80">
        <v>0.63170334426123587</v>
      </c>
      <c r="D23" s="80">
        <v>0.69317089650970087</v>
      </c>
      <c r="E23" s="81">
        <v>0.63170334426123587</v>
      </c>
      <c r="F23" s="54"/>
      <c r="G23" s="43" t="s">
        <v>52</v>
      </c>
      <c r="H23" s="79">
        <v>0.90645691876879197</v>
      </c>
      <c r="I23" s="80">
        <v>0.82699999999999996</v>
      </c>
      <c r="J23" s="80">
        <v>0.79700000000000004</v>
      </c>
      <c r="K23" s="81">
        <v>0.79700000000000004</v>
      </c>
    </row>
    <row r="24" spans="1:11" x14ac:dyDescent="0.3">
      <c r="A24" s="39" t="s">
        <v>53</v>
      </c>
      <c r="B24" s="82">
        <v>5.4074638233054077E-2</v>
      </c>
      <c r="C24" s="83">
        <v>9.5825317786760927E-2</v>
      </c>
      <c r="D24" s="83">
        <v>9.5825317786760927E-2</v>
      </c>
      <c r="E24" s="84">
        <v>0.10562960346443677</v>
      </c>
      <c r="F24" s="54"/>
      <c r="G24" s="39" t="s">
        <v>54</v>
      </c>
      <c r="H24" s="82">
        <v>8.7817868125780449E-2</v>
      </c>
      <c r="I24" s="83">
        <v>0.12</v>
      </c>
      <c r="J24" s="83">
        <v>0.12</v>
      </c>
      <c r="K24" s="84">
        <v>0.12</v>
      </c>
    </row>
    <row r="25" spans="1:11" x14ac:dyDescent="0.3">
      <c r="A25" s="39" t="s">
        <v>55</v>
      </c>
      <c r="B25" s="82">
        <v>1.1931962427011932E-2</v>
      </c>
      <c r="C25" s="83">
        <v>4.6370050468390447E-2</v>
      </c>
      <c r="D25" s="83">
        <v>4.6370050468390447E-2</v>
      </c>
      <c r="E25" s="84">
        <v>9.3557229787036733E-2</v>
      </c>
      <c r="F25" s="54"/>
      <c r="G25" s="88" t="s">
        <v>56</v>
      </c>
      <c r="H25" s="82">
        <v>0</v>
      </c>
      <c r="I25" s="83">
        <v>0</v>
      </c>
      <c r="J25" s="83">
        <v>0.03</v>
      </c>
      <c r="K25" s="84">
        <v>0.03</v>
      </c>
    </row>
    <row r="26" spans="1:11" ht="15" thickBot="1" x14ac:dyDescent="0.35">
      <c r="A26" s="88" t="s">
        <v>57</v>
      </c>
      <c r="B26" s="82">
        <v>1.5232292460015232E-2</v>
      </c>
      <c r="C26" s="83">
        <v>5.3226958799714216E-2</v>
      </c>
      <c r="D26" s="83">
        <v>5.3226958799714216E-2</v>
      </c>
      <c r="E26" s="84">
        <v>5.3226958799714216E-2</v>
      </c>
      <c r="F26" s="54"/>
      <c r="G26" s="38" t="s">
        <v>53</v>
      </c>
      <c r="H26" s="85">
        <v>0</v>
      </c>
      <c r="I26" s="86">
        <v>5.2999999999999999E-2</v>
      </c>
      <c r="J26" s="86">
        <v>5.2999999999999999E-2</v>
      </c>
      <c r="K26" s="87">
        <v>5.2999999999999999E-2</v>
      </c>
    </row>
    <row r="27" spans="1:11" x14ac:dyDescent="0.3">
      <c r="A27" s="88" t="s">
        <v>58</v>
      </c>
      <c r="B27" s="82">
        <v>5.4582381315054582E-3</v>
      </c>
      <c r="C27" s="83">
        <v>0.12287432868389861</v>
      </c>
      <c r="D27" s="83">
        <v>6.140677643543354E-2</v>
      </c>
      <c r="E27" s="84">
        <v>6.5882863687576468E-2</v>
      </c>
      <c r="G27" s="5"/>
      <c r="H27" s="5"/>
      <c r="I27" s="5"/>
      <c r="J27" s="5"/>
      <c r="K27" s="5"/>
    </row>
    <row r="28" spans="1:11" x14ac:dyDescent="0.3">
      <c r="A28" s="88" t="s">
        <v>59</v>
      </c>
      <c r="B28" s="82">
        <v>0</v>
      </c>
      <c r="C28" s="83">
        <v>0.05</v>
      </c>
      <c r="D28" s="83">
        <v>0.05</v>
      </c>
      <c r="E28" s="84">
        <v>0.05</v>
      </c>
      <c r="G28" s="5"/>
      <c r="H28" s="5"/>
      <c r="I28" s="5"/>
      <c r="J28" s="5"/>
      <c r="K28" s="5"/>
    </row>
    <row r="29" spans="1:11" ht="15" thickBot="1" x14ac:dyDescent="0.35">
      <c r="A29" s="38" t="s">
        <v>52</v>
      </c>
      <c r="B29" s="85">
        <v>1.4724549378014725E-2</v>
      </c>
      <c r="C29" s="86">
        <v>0</v>
      </c>
      <c r="D29" s="86">
        <v>0</v>
      </c>
      <c r="E29" s="87">
        <v>0</v>
      </c>
      <c r="G29" s="18"/>
      <c r="H29" s="83"/>
      <c r="I29" s="83"/>
      <c r="J29" s="83"/>
      <c r="K29" s="83"/>
    </row>
  </sheetData>
  <hyperlinks>
    <hyperlink ref="M1" location="Content!A1" display="Content" xr:uid="{7839D7F4-CEB1-43C3-B1A0-0B741FB4489F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EF2-9C4C-4C98-9AC1-5CB1285A1517}">
  <sheetPr>
    <tabColor theme="6"/>
    <pageSetUpPr fitToPage="1"/>
  </sheetPr>
  <dimension ref="A1:P25"/>
  <sheetViews>
    <sheetView showGridLines="0" zoomScaleNormal="100" workbookViewId="0">
      <selection activeCell="N1" sqref="N1"/>
    </sheetView>
  </sheetViews>
  <sheetFormatPr defaultColWidth="9.109375" defaultRowHeight="14.4" x14ac:dyDescent="0.3"/>
  <cols>
    <col min="1" max="1" width="12.33203125" style="13" customWidth="1"/>
    <col min="2" max="2" width="10.88671875" style="13" customWidth="1"/>
    <col min="3" max="5" width="11.109375" style="13" customWidth="1"/>
    <col min="6" max="6" width="0.88671875" style="13" customWidth="1"/>
    <col min="7" max="7" width="12.5546875" style="13" bestFit="1" customWidth="1"/>
    <col min="8" max="8" width="7.77734375" style="13" customWidth="1"/>
    <col min="9" max="10" width="11.109375" style="13" customWidth="1"/>
    <col min="11" max="11" width="11.44140625" style="13" customWidth="1"/>
    <col min="12" max="16384" width="9.109375" style="13"/>
  </cols>
  <sheetData>
    <row r="1" spans="14:14" ht="15" customHeight="1" x14ac:dyDescent="0.3">
      <c r="N1" s="11" t="s">
        <v>25</v>
      </c>
    </row>
    <row r="2" spans="14:14" ht="15" customHeight="1" x14ac:dyDescent="0.3"/>
    <row r="3" spans="14:14" ht="15" customHeight="1" x14ac:dyDescent="0.3"/>
    <row r="4" spans="14:14" ht="15" customHeight="1" x14ac:dyDescent="0.3"/>
    <row r="5" spans="14:14" ht="15" customHeight="1" x14ac:dyDescent="0.3"/>
    <row r="6" spans="14:14" ht="15" customHeight="1" x14ac:dyDescent="0.3"/>
    <row r="7" spans="14:14" ht="15" customHeight="1" x14ac:dyDescent="0.3"/>
    <row r="8" spans="14:14" ht="15" customHeight="1" x14ac:dyDescent="0.3"/>
    <row r="9" spans="14:14" ht="15" customHeight="1" x14ac:dyDescent="0.3"/>
    <row r="10" spans="14:14" ht="15" customHeight="1" x14ac:dyDescent="0.3"/>
    <row r="11" spans="14:14" ht="15" customHeight="1" x14ac:dyDescent="0.3"/>
    <row r="12" spans="14:14" ht="15" customHeight="1" x14ac:dyDescent="0.3"/>
    <row r="13" spans="14:14" ht="15" customHeight="1" x14ac:dyDescent="0.3"/>
    <row r="14" spans="14:14" ht="15" customHeight="1" x14ac:dyDescent="0.3"/>
    <row r="15" spans="14:14" ht="15" customHeight="1" x14ac:dyDescent="0.3"/>
    <row r="16" spans="14:14" ht="15" customHeight="1" x14ac:dyDescent="0.3"/>
    <row r="17" spans="1:16" ht="15" customHeight="1" x14ac:dyDescent="0.3"/>
    <row r="18" spans="1:16" ht="15" customHeight="1" x14ac:dyDescent="0.4">
      <c r="A18" s="1"/>
      <c r="L18" s="11"/>
      <c r="P18" s="100"/>
    </row>
    <row r="19" spans="1:16" ht="15" customHeight="1" x14ac:dyDescent="0.4">
      <c r="A19" s="1"/>
    </row>
    <row r="20" spans="1:16" ht="15" customHeight="1" x14ac:dyDescent="0.4">
      <c r="A20" s="1"/>
    </row>
    <row r="21" spans="1:16" ht="15" customHeight="1" thickBot="1" x14ac:dyDescent="0.45">
      <c r="A21" s="1"/>
    </row>
    <row r="22" spans="1:16" ht="15" customHeight="1" thickBot="1" x14ac:dyDescent="0.35">
      <c r="A22" s="101" t="s">
        <v>42</v>
      </c>
      <c r="B22" s="78">
        <v>2020</v>
      </c>
      <c r="C22" s="61" t="s">
        <v>37</v>
      </c>
      <c r="D22" s="61" t="s">
        <v>34</v>
      </c>
      <c r="E22" s="62" t="s">
        <v>40</v>
      </c>
      <c r="F22" s="54"/>
      <c r="G22" s="101" t="s">
        <v>60</v>
      </c>
      <c r="H22" s="78">
        <v>2020</v>
      </c>
      <c r="I22" s="61" t="s">
        <v>37</v>
      </c>
      <c r="J22" s="61" t="s">
        <v>34</v>
      </c>
      <c r="K22" s="62" t="s">
        <v>40</v>
      </c>
    </row>
    <row r="23" spans="1:16" ht="15" customHeight="1" x14ac:dyDescent="0.3">
      <c r="A23" s="43" t="s">
        <v>61</v>
      </c>
      <c r="B23" s="63">
        <v>81.489204844655092</v>
      </c>
      <c r="C23" s="36">
        <v>67.791210562963144</v>
      </c>
      <c r="D23" s="36">
        <v>66.743605785997815</v>
      </c>
      <c r="E23" s="37">
        <v>61.736831319087074</v>
      </c>
      <c r="F23" s="54"/>
      <c r="G23" s="43" t="s">
        <v>61</v>
      </c>
      <c r="H23" s="63">
        <v>78.198418910081898</v>
      </c>
      <c r="I23" s="36">
        <v>73.409838531656405</v>
      </c>
      <c r="J23" s="36">
        <v>73.409838531656419</v>
      </c>
      <c r="K23" s="37">
        <v>68.644835668576647</v>
      </c>
    </row>
    <row r="24" spans="1:16" x14ac:dyDescent="0.3">
      <c r="A24" s="39" t="s">
        <v>62</v>
      </c>
      <c r="B24" s="64">
        <v>22.233009972353869</v>
      </c>
      <c r="C24" s="34">
        <v>19.509229856836807</v>
      </c>
      <c r="D24" s="34">
        <v>20.179456308757601</v>
      </c>
      <c r="E24" s="35">
        <v>19.509229856836807</v>
      </c>
      <c r="F24" s="54"/>
      <c r="G24" s="39" t="s">
        <v>62</v>
      </c>
      <c r="H24" s="64">
        <v>12.724560427224388</v>
      </c>
      <c r="I24" s="34">
        <v>11.826119913141861</v>
      </c>
      <c r="J24" s="34">
        <v>12.256943953693479</v>
      </c>
      <c r="K24" s="35">
        <v>11.826119913141861</v>
      </c>
    </row>
    <row r="25" spans="1:16" ht="15" thickBot="1" x14ac:dyDescent="0.35">
      <c r="A25" s="99" t="s">
        <v>48</v>
      </c>
      <c r="B25" s="60">
        <f>SUM(B23:B24)</f>
        <v>103.72221481700896</v>
      </c>
      <c r="C25" s="56">
        <f t="shared" ref="C25:E25" si="0">SUM(C23:C24)</f>
        <v>87.300440419799955</v>
      </c>
      <c r="D25" s="56">
        <f t="shared" si="0"/>
        <v>86.923062094755409</v>
      </c>
      <c r="E25" s="57">
        <f t="shared" si="0"/>
        <v>81.246061175923884</v>
      </c>
      <c r="F25" s="54"/>
      <c r="G25" s="99" t="s">
        <v>48</v>
      </c>
      <c r="H25" s="60">
        <f>SUM(H23:H24)</f>
        <v>90.922979337306288</v>
      </c>
      <c r="I25" s="56">
        <f t="shared" ref="I25:K25" si="1">SUM(I23:I24)</f>
        <v>85.235958444798271</v>
      </c>
      <c r="J25" s="56">
        <f t="shared" si="1"/>
        <v>85.666782485349898</v>
      </c>
      <c r="K25" s="57">
        <f t="shared" si="1"/>
        <v>80.470955581718513</v>
      </c>
    </row>
  </sheetData>
  <hyperlinks>
    <hyperlink ref="N1" location="Content!A1" display="Content" xr:uid="{D884F884-3F7A-4EA7-9085-D90D34B2CC97}"/>
  </hyperlinks>
  <pageMargins left="0.7" right="0.7" top="0.75" bottom="0.75" header="0.3" footer="0.3"/>
  <pageSetup paperSize="9" scale="36" orientation="landscape" horizontalDpi="300" verticalDpi="300" r:id="rId1"/>
  <ignoredErrors>
    <ignoredError sqref="H25 B2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A01E-DDF3-43C9-95A0-4A1D6E8AC2C4}">
  <sheetPr>
    <tabColor theme="6"/>
    <pageSetUpPr fitToPage="1"/>
  </sheetPr>
  <dimension ref="A1:G33"/>
  <sheetViews>
    <sheetView showGridLines="0" zoomScaleNormal="100" workbookViewId="0">
      <selection activeCell="G1" sqref="G1"/>
    </sheetView>
  </sheetViews>
  <sheetFormatPr defaultColWidth="9.109375" defaultRowHeight="14.4" x14ac:dyDescent="0.3"/>
  <cols>
    <col min="1" max="1" width="14.88671875" style="13" customWidth="1"/>
    <col min="2" max="2" width="25.44140625" style="13" customWidth="1"/>
    <col min="3" max="3" width="24" style="13" customWidth="1"/>
    <col min="4" max="4" width="24.44140625" style="13" customWidth="1"/>
    <col min="5" max="5" width="24.33203125" style="13" customWidth="1"/>
    <col min="6" max="7" width="12" style="13" customWidth="1"/>
    <col min="8" max="8" width="9.109375" style="13"/>
    <col min="9" max="9" width="12.109375" style="13" customWidth="1"/>
    <col min="10" max="12" width="9.109375" style="13"/>
    <col min="13" max="13" width="6.44140625" style="13" bestFit="1" customWidth="1"/>
    <col min="14" max="15" width="9.109375" style="13"/>
    <col min="16" max="16" width="9.5546875" style="13" bestFit="1" customWidth="1"/>
    <col min="17" max="16384" width="9.109375" style="13"/>
  </cols>
  <sheetData>
    <row r="1" spans="7:7" ht="15" customHeight="1" x14ac:dyDescent="0.3">
      <c r="G1" s="11" t="s">
        <v>25</v>
      </c>
    </row>
    <row r="2" spans="7:7" ht="15" customHeight="1" x14ac:dyDescent="0.3"/>
    <row r="3" spans="7:7" ht="15" customHeight="1" x14ac:dyDescent="0.3"/>
    <row r="4" spans="7:7" ht="15" customHeight="1" x14ac:dyDescent="0.3"/>
    <row r="5" spans="7:7" ht="15" customHeight="1" x14ac:dyDescent="0.3"/>
    <row r="6" spans="7:7" ht="15" customHeight="1" x14ac:dyDescent="0.3"/>
    <row r="7" spans="7:7" ht="15" customHeight="1" x14ac:dyDescent="0.3"/>
    <row r="8" spans="7:7" ht="15" customHeight="1" x14ac:dyDescent="0.3"/>
    <row r="9" spans="7:7" ht="15" customHeight="1" x14ac:dyDescent="0.3"/>
    <row r="10" spans="7:7" ht="15" customHeight="1" x14ac:dyDescent="0.3"/>
    <row r="11" spans="7:7" ht="15" customHeight="1" x14ac:dyDescent="0.3"/>
    <row r="12" spans="7:7" ht="15" customHeight="1" x14ac:dyDescent="0.3"/>
    <row r="13" spans="7:7" ht="15" customHeight="1" x14ac:dyDescent="0.3"/>
    <row r="14" spans="7:7" ht="15" customHeight="1" x14ac:dyDescent="0.3"/>
    <row r="15" spans="7:7" ht="15" customHeight="1" x14ac:dyDescent="0.3"/>
    <row r="16" spans="7:7" ht="15" customHeight="1" x14ac:dyDescent="0.3"/>
    <row r="17" spans="1:7" ht="15" customHeight="1" x14ac:dyDescent="0.3"/>
    <row r="18" spans="1:7" ht="15" customHeight="1" x14ac:dyDescent="0.3"/>
    <row r="19" spans="1:7" ht="15" customHeight="1" x14ac:dyDescent="0.3"/>
    <row r="20" spans="1:7" ht="15" customHeight="1" x14ac:dyDescent="0.3"/>
    <row r="21" spans="1:7" ht="15" customHeight="1" thickBot="1" x14ac:dyDescent="0.35"/>
    <row r="22" spans="1:7" ht="15" customHeight="1" thickBot="1" x14ac:dyDescent="0.35">
      <c r="A22" s="12" t="s">
        <v>60</v>
      </c>
      <c r="B22" s="61">
        <v>2020</v>
      </c>
      <c r="C22" s="61" t="s">
        <v>37</v>
      </c>
      <c r="D22" s="61" t="s">
        <v>34</v>
      </c>
      <c r="E22" s="62" t="s">
        <v>40</v>
      </c>
      <c r="F22" s="54"/>
      <c r="G22" s="54"/>
    </row>
    <row r="23" spans="1:7" ht="15" customHeight="1" x14ac:dyDescent="0.3">
      <c r="A23" s="43" t="s">
        <v>63</v>
      </c>
      <c r="B23" s="90">
        <v>6.9</v>
      </c>
      <c r="C23" s="91">
        <v>25</v>
      </c>
      <c r="D23" s="91">
        <v>14.3</v>
      </c>
      <c r="E23" s="92">
        <v>34.299999999999997</v>
      </c>
      <c r="F23" s="54"/>
      <c r="G23" s="54"/>
    </row>
    <row r="24" spans="1:7" ht="15" customHeight="1" x14ac:dyDescent="0.3">
      <c r="A24" s="39" t="s">
        <v>64</v>
      </c>
      <c r="B24" s="93">
        <v>2.3570000000000002</v>
      </c>
      <c r="C24" s="94">
        <v>11.3</v>
      </c>
      <c r="D24" s="94">
        <v>10.6</v>
      </c>
      <c r="E24" s="95">
        <v>14.6</v>
      </c>
      <c r="F24" s="54"/>
      <c r="G24" s="54"/>
    </row>
    <row r="25" spans="1:7" ht="15" customHeight="1" x14ac:dyDescent="0.3">
      <c r="A25" s="89" t="s">
        <v>65</v>
      </c>
      <c r="B25" s="93">
        <v>4.51</v>
      </c>
      <c r="C25" s="94">
        <v>7.8</v>
      </c>
      <c r="D25" s="94">
        <v>6</v>
      </c>
      <c r="E25" s="95">
        <v>8.1</v>
      </c>
      <c r="F25" s="54"/>
      <c r="G25" s="54"/>
    </row>
    <row r="26" spans="1:7" ht="15" customHeight="1" x14ac:dyDescent="0.3">
      <c r="A26" s="89" t="s">
        <v>47</v>
      </c>
      <c r="B26" s="93">
        <v>0</v>
      </c>
      <c r="C26" s="94">
        <v>0</v>
      </c>
      <c r="D26" s="94">
        <v>0</v>
      </c>
      <c r="E26" s="95">
        <v>1.4</v>
      </c>
    </row>
    <row r="27" spans="1:7" ht="15" customHeight="1" x14ac:dyDescent="0.3">
      <c r="A27" s="89" t="s">
        <v>66</v>
      </c>
      <c r="B27" s="93">
        <v>0</v>
      </c>
      <c r="C27" s="94">
        <v>0</v>
      </c>
      <c r="D27" s="94">
        <v>0</v>
      </c>
      <c r="E27" s="95">
        <v>1.4</v>
      </c>
    </row>
    <row r="28" spans="1:7" ht="15" customHeight="1" x14ac:dyDescent="0.3">
      <c r="A28" s="89" t="s">
        <v>67</v>
      </c>
      <c r="B28" s="93">
        <v>4.1539215686274513</v>
      </c>
      <c r="C28" s="94">
        <v>3.2098039215686276</v>
      </c>
      <c r="D28" s="94">
        <v>3.2098039215686276</v>
      </c>
      <c r="E28" s="95">
        <v>3.2098039215686276</v>
      </c>
    </row>
    <row r="29" spans="1:7" ht="15" customHeight="1" x14ac:dyDescent="0.3">
      <c r="A29" s="89" t="s">
        <v>68</v>
      </c>
      <c r="B29" s="93">
        <v>12.241078431372548</v>
      </c>
      <c r="C29" s="94">
        <v>8.6431960784313731</v>
      </c>
      <c r="D29" s="94">
        <v>8.6431960784313731</v>
      </c>
      <c r="E29" s="95">
        <v>7.2431960784313727</v>
      </c>
    </row>
    <row r="30" spans="1:7" ht="15" customHeight="1" x14ac:dyDescent="0.3">
      <c r="A30" s="88" t="s">
        <v>69</v>
      </c>
      <c r="B30" s="93">
        <v>4.6399999999999997</v>
      </c>
      <c r="C30" s="94">
        <v>0</v>
      </c>
      <c r="D30" s="94">
        <v>0</v>
      </c>
      <c r="E30" s="95">
        <v>0</v>
      </c>
      <c r="F30" s="54"/>
      <c r="G30" s="54"/>
    </row>
    <row r="31" spans="1:7" ht="15" customHeight="1" x14ac:dyDescent="0.3">
      <c r="A31" s="89" t="s">
        <v>70</v>
      </c>
      <c r="B31" s="93">
        <v>0.48399999999999999</v>
      </c>
      <c r="C31" s="94">
        <v>0.48399999999999999</v>
      </c>
      <c r="D31" s="94">
        <v>0.48399999999999999</v>
      </c>
      <c r="E31" s="95">
        <v>0.48399999999999999</v>
      </c>
      <c r="F31" s="54"/>
      <c r="G31" s="54"/>
    </row>
    <row r="32" spans="1:7" ht="15" customHeight="1" thickBot="1" x14ac:dyDescent="0.35">
      <c r="A32" s="4" t="s">
        <v>48</v>
      </c>
      <c r="B32" s="96">
        <f>SUM(B23:B31)</f>
        <v>35.286000000000001</v>
      </c>
      <c r="C32" s="97">
        <f>SUM(C23:C31)</f>
        <v>56.436999999999998</v>
      </c>
      <c r="D32" s="97">
        <f>SUM(D23:D31)</f>
        <v>43.237000000000002</v>
      </c>
      <c r="E32" s="98">
        <f>SUM(E23:E31)</f>
        <v>70.736999999999995</v>
      </c>
    </row>
    <row r="33" ht="15" customHeight="1" x14ac:dyDescent="0.3"/>
  </sheetData>
  <hyperlinks>
    <hyperlink ref="G1" location="Content!A1" display="Content" xr:uid="{211354F2-1D55-4835-8DEC-5BCB5D76BF6E}"/>
  </hyperlinks>
  <pageMargins left="0.7" right="0.7" top="0.75" bottom="0.75" header="0.3" footer="0.3"/>
  <pageSetup paperSize="9" scale="36" orientation="landscape" horizontalDpi="300" verticalDpi="300" r:id="rId1"/>
  <ignoredErrors>
    <ignoredError sqref="B3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229C-D24B-45B8-887C-075762999085}">
  <sheetPr>
    <tabColor theme="6"/>
    <pageSetUpPr fitToPage="1"/>
  </sheetPr>
  <dimension ref="B1:O28"/>
  <sheetViews>
    <sheetView showGridLines="0" zoomScaleNormal="100" workbookViewId="0">
      <selection activeCell="O1" sqref="O1"/>
    </sheetView>
  </sheetViews>
  <sheetFormatPr defaultColWidth="9.109375" defaultRowHeight="14.4" x14ac:dyDescent="0.3"/>
  <cols>
    <col min="1" max="1" width="5" style="13" customWidth="1"/>
    <col min="2" max="2" width="9.44140625" style="13" bestFit="1" customWidth="1"/>
    <col min="3" max="3" width="13.5546875" style="13" customWidth="1"/>
    <col min="4" max="5" width="12.21875" style="13" customWidth="1"/>
    <col min="6" max="6" width="12.88671875" style="13" customWidth="1"/>
    <col min="7" max="7" width="3.109375" style="13" customWidth="1"/>
    <col min="8" max="8" width="9.44140625" style="13" customWidth="1"/>
    <col min="9" max="9" width="11" style="13" customWidth="1"/>
    <col min="10" max="11" width="12.33203125" style="13" customWidth="1"/>
    <col min="12" max="12" width="12.6640625" style="13" customWidth="1"/>
    <col min="13" max="13" width="6.44140625" style="13" bestFit="1" customWidth="1"/>
    <col min="14" max="15" width="9.109375" style="13"/>
    <col min="16" max="16" width="9.5546875" style="13" bestFit="1" customWidth="1"/>
    <col min="17" max="17" width="9.109375" style="13"/>
    <col min="18" max="18" width="9.5546875" style="13" bestFit="1" customWidth="1"/>
    <col min="19" max="16384" width="9.109375" style="13"/>
  </cols>
  <sheetData>
    <row r="1" spans="15:15" ht="15" customHeight="1" x14ac:dyDescent="0.3">
      <c r="O1" s="11" t="s">
        <v>25</v>
      </c>
    </row>
    <row r="2" spans="15:15" ht="15" customHeight="1" x14ac:dyDescent="0.3"/>
    <row r="3" spans="15:15" ht="15" customHeight="1" x14ac:dyDescent="0.3"/>
    <row r="4" spans="15:15" ht="15" customHeight="1" x14ac:dyDescent="0.3"/>
    <row r="5" spans="15:15" ht="15" customHeight="1" x14ac:dyDescent="0.3"/>
    <row r="6" spans="15:15" ht="15" customHeight="1" x14ac:dyDescent="0.3"/>
    <row r="7" spans="15:15" ht="15" customHeight="1" x14ac:dyDescent="0.3"/>
    <row r="8" spans="15:15" ht="15" customHeight="1" x14ac:dyDescent="0.3"/>
    <row r="9" spans="15:15" ht="15" customHeight="1" x14ac:dyDescent="0.3"/>
    <row r="10" spans="15:15" ht="15" customHeight="1" x14ac:dyDescent="0.3"/>
    <row r="11" spans="15:15" ht="15" customHeight="1" x14ac:dyDescent="0.3"/>
    <row r="12" spans="15:15" ht="15" customHeight="1" x14ac:dyDescent="0.3"/>
    <row r="13" spans="15:15" ht="15" customHeight="1" x14ac:dyDescent="0.3"/>
    <row r="14" spans="15:15" ht="15" customHeight="1" x14ac:dyDescent="0.3"/>
    <row r="15" spans="15:15" ht="15" customHeight="1" x14ac:dyDescent="0.3"/>
    <row r="16" spans="15:15" ht="15" customHeight="1" x14ac:dyDescent="0.3"/>
    <row r="17" spans="2:12" ht="15" customHeight="1" x14ac:dyDescent="0.3"/>
    <row r="18" spans="2:12" ht="15" customHeight="1" x14ac:dyDescent="0.3"/>
    <row r="19" spans="2:12" ht="15" customHeight="1" x14ac:dyDescent="0.3"/>
    <row r="20" spans="2:12" ht="15" customHeight="1" x14ac:dyDescent="0.3"/>
    <row r="21" spans="2:12" ht="15" customHeight="1" thickBot="1" x14ac:dyDescent="0.35"/>
    <row r="22" spans="2:12" ht="15" customHeight="1" thickBot="1" x14ac:dyDescent="0.35">
      <c r="B22" s="101" t="s">
        <v>42</v>
      </c>
      <c r="C22" s="78">
        <v>2020</v>
      </c>
      <c r="D22" s="61" t="s">
        <v>37</v>
      </c>
      <c r="E22" s="61" t="s">
        <v>34</v>
      </c>
      <c r="F22" s="62" t="s">
        <v>40</v>
      </c>
      <c r="G22" s="54"/>
      <c r="H22" s="101" t="s">
        <v>60</v>
      </c>
      <c r="I22" s="78">
        <v>2020</v>
      </c>
      <c r="J22" s="61" t="s">
        <v>37</v>
      </c>
      <c r="K22" s="61" t="s">
        <v>34</v>
      </c>
      <c r="L22" s="62" t="s">
        <v>40</v>
      </c>
    </row>
    <row r="23" spans="2:12" ht="15" customHeight="1" x14ac:dyDescent="0.3">
      <c r="B23" s="43" t="s">
        <v>71</v>
      </c>
      <c r="C23" s="103">
        <v>39.762548638182977</v>
      </c>
      <c r="D23" s="104">
        <v>30.780695102685627</v>
      </c>
      <c r="E23" s="104">
        <v>30.78069510268563</v>
      </c>
      <c r="F23" s="105">
        <v>30.780695102685627</v>
      </c>
      <c r="G23" s="54"/>
      <c r="H23" s="43" t="s">
        <v>71</v>
      </c>
      <c r="I23" s="103">
        <v>10.257568654985253</v>
      </c>
      <c r="J23" s="104">
        <v>7.0564737005913472</v>
      </c>
      <c r="K23" s="104">
        <v>7.0564737005913489</v>
      </c>
      <c r="L23" s="105">
        <v>7.0564737005913472</v>
      </c>
    </row>
    <row r="24" spans="2:12" ht="15" customHeight="1" x14ac:dyDescent="0.3">
      <c r="B24" s="39" t="s">
        <v>72</v>
      </c>
      <c r="C24" s="161">
        <v>65.228404423380738</v>
      </c>
      <c r="D24" s="102">
        <v>47.226698262243289</v>
      </c>
      <c r="E24" s="102">
        <v>47.967509215376516</v>
      </c>
      <c r="F24" s="106">
        <v>51.800084221537659</v>
      </c>
      <c r="G24" s="54"/>
      <c r="H24" s="39" t="s">
        <v>72</v>
      </c>
      <c r="I24" s="161">
        <v>22.256506238859178</v>
      </c>
      <c r="J24" s="102">
        <v>15.714901960784314</v>
      </c>
      <c r="K24" s="102">
        <v>15.714901960784314</v>
      </c>
      <c r="L24" s="106">
        <v>15.714901960784314</v>
      </c>
    </row>
    <row r="25" spans="2:12" ht="15" customHeight="1" thickBot="1" x14ac:dyDescent="0.35">
      <c r="B25" s="99" t="s">
        <v>48</v>
      </c>
      <c r="C25" s="96">
        <f>C23+C24</f>
        <v>104.99095306156372</v>
      </c>
      <c r="D25" s="97">
        <f t="shared" ref="D25:F25" si="0">D23+D24</f>
        <v>78.007393364928916</v>
      </c>
      <c r="E25" s="97">
        <f t="shared" si="0"/>
        <v>78.74820431806215</v>
      </c>
      <c r="F25" s="98">
        <f t="shared" si="0"/>
        <v>82.580779324223286</v>
      </c>
      <c r="G25" s="54"/>
      <c r="H25" s="99" t="s">
        <v>48</v>
      </c>
      <c r="I25" s="96">
        <f>I23+I24</f>
        <v>32.51407489384443</v>
      </c>
      <c r="J25" s="97">
        <f t="shared" ref="J25" si="1">J23+J24</f>
        <v>22.771375661375661</v>
      </c>
      <c r="K25" s="97">
        <f t="shared" ref="K25" si="2">K23+K24</f>
        <v>22.771375661375664</v>
      </c>
      <c r="L25" s="98">
        <f t="shared" ref="L25" si="3">L23+L24</f>
        <v>22.771375661375661</v>
      </c>
    </row>
    <row r="26" spans="2:12" ht="15" customHeight="1" x14ac:dyDescent="0.3"/>
    <row r="27" spans="2:12" ht="15" customHeight="1" x14ac:dyDescent="0.3"/>
    <row r="28" spans="2:12" ht="15" customHeight="1" x14ac:dyDescent="0.3"/>
  </sheetData>
  <hyperlinks>
    <hyperlink ref="O1" location="Content!A1" display="Content" xr:uid="{5C7361C5-8BDD-4545-9595-782AED30EA28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12B4-3223-4AD9-A4FB-8B6D6046B2F0}">
  <sheetPr>
    <tabColor theme="6"/>
    <pageSetUpPr fitToPage="1"/>
  </sheetPr>
  <dimension ref="B1:P30"/>
  <sheetViews>
    <sheetView showGridLines="0" zoomScaleNormal="100" workbookViewId="0">
      <selection activeCell="P1" sqref="P1"/>
    </sheetView>
  </sheetViews>
  <sheetFormatPr defaultColWidth="9.109375" defaultRowHeight="14.4" x14ac:dyDescent="0.3"/>
  <cols>
    <col min="1" max="1" width="5.33203125" style="13" customWidth="1"/>
    <col min="2" max="2" width="14.6640625" style="13" customWidth="1"/>
    <col min="3" max="3" width="12.109375" style="13" customWidth="1"/>
    <col min="4" max="4" width="10.88671875" style="13" customWidth="1"/>
    <col min="5" max="5" width="11.44140625" style="13" customWidth="1"/>
    <col min="6" max="6" width="8.88671875" style="13" customWidth="1"/>
    <col min="7" max="7" width="2.33203125" style="13" customWidth="1"/>
    <col min="8" max="8" width="14.6640625" style="13" bestFit="1" customWidth="1"/>
    <col min="9" max="9" width="6.6640625" style="13" customWidth="1"/>
    <col min="10" max="10" width="10.88671875" style="13" customWidth="1"/>
    <col min="11" max="11" width="11.44140625" style="13" customWidth="1"/>
    <col min="12" max="12" width="10.77734375" style="13" customWidth="1"/>
    <col min="13" max="13" width="6.44140625" style="13" bestFit="1" customWidth="1"/>
    <col min="14" max="15" width="9.109375" style="13"/>
    <col min="16" max="16" width="11.6640625" style="13" customWidth="1"/>
    <col min="17" max="17" width="9.109375" style="13"/>
    <col min="18" max="18" width="9.5546875" style="13" bestFit="1" customWidth="1"/>
    <col min="19" max="16384" width="9.109375" style="13"/>
  </cols>
  <sheetData>
    <row r="1" spans="16:16" ht="15" customHeight="1" x14ac:dyDescent="0.3">
      <c r="P1" s="11" t="s">
        <v>25</v>
      </c>
    </row>
    <row r="2" spans="16:16" ht="15" customHeight="1" x14ac:dyDescent="0.3"/>
    <row r="3" spans="16:16" ht="15" customHeight="1" x14ac:dyDescent="0.3"/>
    <row r="4" spans="16:16" ht="15" customHeight="1" x14ac:dyDescent="0.3"/>
    <row r="5" spans="16:16" ht="15" customHeight="1" x14ac:dyDescent="0.3"/>
    <row r="6" spans="16:16" ht="15" customHeight="1" x14ac:dyDescent="0.3"/>
    <row r="7" spans="16:16" ht="15" customHeight="1" x14ac:dyDescent="0.3"/>
    <row r="8" spans="16:16" ht="15" customHeight="1" x14ac:dyDescent="0.3"/>
    <row r="9" spans="16:16" ht="15" customHeight="1" x14ac:dyDescent="0.3"/>
    <row r="10" spans="16:16" ht="15" customHeight="1" x14ac:dyDescent="0.3"/>
    <row r="11" spans="16:16" ht="15" customHeight="1" x14ac:dyDescent="0.3"/>
    <row r="12" spans="16:16" ht="15" customHeight="1" x14ac:dyDescent="0.3"/>
    <row r="13" spans="16:16" ht="15" customHeight="1" x14ac:dyDescent="0.3"/>
    <row r="14" spans="16:16" ht="15" customHeight="1" x14ac:dyDescent="0.3"/>
    <row r="15" spans="16:16" ht="15" customHeight="1" x14ac:dyDescent="0.3"/>
    <row r="16" spans="16:16" ht="15" customHeight="1" x14ac:dyDescent="0.3"/>
    <row r="17" spans="2:12" ht="15" customHeight="1" x14ac:dyDescent="0.3"/>
    <row r="18" spans="2:12" ht="15" customHeight="1" x14ac:dyDescent="0.3"/>
    <row r="19" spans="2:12" ht="15" customHeight="1" x14ac:dyDescent="0.3"/>
    <row r="20" spans="2:12" ht="15" customHeight="1" x14ac:dyDescent="0.3"/>
    <row r="21" spans="2:12" ht="15" customHeight="1" thickBot="1" x14ac:dyDescent="0.45">
      <c r="B21" s="1"/>
    </row>
    <row r="22" spans="2:12" ht="15" customHeight="1" thickBot="1" x14ac:dyDescent="0.35">
      <c r="B22" s="101" t="s">
        <v>42</v>
      </c>
      <c r="C22" s="78">
        <v>2020</v>
      </c>
      <c r="D22" s="61" t="s">
        <v>37</v>
      </c>
      <c r="E22" s="61" t="s">
        <v>34</v>
      </c>
      <c r="F22" s="62" t="s">
        <v>40</v>
      </c>
      <c r="G22" s="54"/>
      <c r="H22" s="101" t="s">
        <v>60</v>
      </c>
      <c r="I22" s="78">
        <v>2020</v>
      </c>
      <c r="J22" s="61" t="s">
        <v>37</v>
      </c>
      <c r="K22" s="61" t="s">
        <v>34</v>
      </c>
      <c r="L22" s="62" t="s">
        <v>40</v>
      </c>
    </row>
    <row r="23" spans="2:12" ht="15" customHeight="1" x14ac:dyDescent="0.3">
      <c r="B23" s="43" t="s">
        <v>73</v>
      </c>
      <c r="C23" s="103">
        <v>75.615499999999997</v>
      </c>
      <c r="D23" s="104">
        <v>83.850325920159548</v>
      </c>
      <c r="E23" s="104">
        <v>85.177310843340976</v>
      </c>
      <c r="F23" s="105">
        <v>69.850785566778882</v>
      </c>
      <c r="G23" s="54"/>
      <c r="H23" s="43" t="s">
        <v>73</v>
      </c>
      <c r="I23" s="103">
        <v>29.30833333333333</v>
      </c>
      <c r="J23" s="104">
        <v>32.50012632564323</v>
      </c>
      <c r="K23" s="104">
        <v>33.014461567186423</v>
      </c>
      <c r="L23" s="105">
        <v>27.073947894100339</v>
      </c>
    </row>
    <row r="24" spans="2:12" ht="15" customHeight="1" x14ac:dyDescent="0.3">
      <c r="B24" s="39" t="s">
        <v>74</v>
      </c>
      <c r="C24" s="161">
        <v>63.923560270429398</v>
      </c>
      <c r="D24" s="102">
        <v>70.885087880824273</v>
      </c>
      <c r="E24" s="102">
        <v>72.006889637275506</v>
      </c>
      <c r="F24" s="106">
        <v>59.05020665227142</v>
      </c>
      <c r="G24" s="54"/>
      <c r="H24" s="39" t="s">
        <v>74</v>
      </c>
      <c r="I24" s="161">
        <v>11.290358726399994</v>
      </c>
      <c r="J24" s="102">
        <v>12.51992328245078</v>
      </c>
      <c r="K24" s="102">
        <v>12.718059058941613</v>
      </c>
      <c r="L24" s="106">
        <v>12.329613324910589</v>
      </c>
    </row>
    <row r="25" spans="2:12" ht="15" customHeight="1" thickBot="1" x14ac:dyDescent="0.35">
      <c r="B25" s="99" t="s">
        <v>48</v>
      </c>
      <c r="C25" s="96">
        <f>SUM(C23:C24)</f>
        <v>139.53906027042939</v>
      </c>
      <c r="D25" s="97">
        <f t="shared" ref="D25:F25" si="0">SUM(D23:D24)</f>
        <v>154.73541380098382</v>
      </c>
      <c r="E25" s="97">
        <f t="shared" si="0"/>
        <v>157.18420048061648</v>
      </c>
      <c r="F25" s="98">
        <f t="shared" si="0"/>
        <v>128.90099221905029</v>
      </c>
      <c r="G25" s="54"/>
      <c r="H25" s="99" t="s">
        <v>48</v>
      </c>
      <c r="I25" s="96">
        <f>SUM(I23:I24)</f>
        <v>40.598692059733324</v>
      </c>
      <c r="J25" s="97">
        <f t="shared" ref="J25" si="1">SUM(J23:J24)</f>
        <v>45.020049608094013</v>
      </c>
      <c r="K25" s="97">
        <f t="shared" ref="K25" si="2">SUM(K23:K24)</f>
        <v>45.732520626128036</v>
      </c>
      <c r="L25" s="98">
        <f t="shared" ref="L25" si="3">SUM(L23:L24)</f>
        <v>39.403561219010925</v>
      </c>
    </row>
    <row r="26" spans="2:12" ht="15" customHeight="1" x14ac:dyDescent="0.3"/>
    <row r="27" spans="2:12" ht="15" customHeight="1" x14ac:dyDescent="0.3"/>
    <row r="28" spans="2:12" ht="15" customHeight="1" x14ac:dyDescent="0.3"/>
    <row r="29" spans="2:12" ht="15" customHeight="1" x14ac:dyDescent="0.3"/>
    <row r="30" spans="2:12" ht="15" customHeight="1" x14ac:dyDescent="0.3"/>
  </sheetData>
  <hyperlinks>
    <hyperlink ref="P1" location="Content!A1" display="Content" xr:uid="{C56899E5-49DB-4A66-AE93-05856533829F}"/>
  </hyperlinks>
  <pageMargins left="0.7" right="0.7" top="0.75" bottom="0.75" header="0.3" footer="0.3"/>
  <pageSetup paperSize="9" scale="36" orientation="landscape" horizontalDpi="300" verticalDpi="300" r:id="rId1"/>
  <ignoredErrors>
    <ignoredError sqref="C25:F25 I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0FF6-9861-4566-A711-5A92E9B8B8A9}">
  <sheetPr>
    <tabColor theme="6"/>
    <pageSetUpPr fitToPage="1"/>
  </sheetPr>
  <dimension ref="B1:P29"/>
  <sheetViews>
    <sheetView showGridLines="0" zoomScaleNormal="100" workbookViewId="0">
      <selection activeCell="P1" sqref="P1"/>
    </sheetView>
  </sheetViews>
  <sheetFormatPr defaultColWidth="9.109375" defaultRowHeight="14.4" x14ac:dyDescent="0.3"/>
  <cols>
    <col min="1" max="1" width="7.109375" style="13" customWidth="1"/>
    <col min="2" max="2" width="9.77734375" style="13" bestFit="1" customWidth="1"/>
    <col min="3" max="3" width="12" style="13" customWidth="1"/>
    <col min="4" max="4" width="12.33203125" style="13" customWidth="1"/>
    <col min="5" max="5" width="11.88671875" style="13" customWidth="1"/>
    <col min="6" max="6" width="12.21875" style="13" customWidth="1"/>
    <col min="7" max="7" width="2.33203125" style="13" customWidth="1"/>
    <col min="8" max="8" width="9.77734375" style="13" bestFit="1" customWidth="1"/>
    <col min="9" max="9" width="11.88671875" style="13" customWidth="1"/>
    <col min="10" max="10" width="12.21875" style="13" customWidth="1"/>
    <col min="11" max="11" width="12" style="13" customWidth="1"/>
    <col min="12" max="12" width="11.44140625" style="13" customWidth="1"/>
    <col min="13" max="13" width="6.44140625" style="13" bestFit="1" customWidth="1"/>
    <col min="14" max="15" width="9.109375" style="13"/>
    <col min="16" max="16" width="9.5546875" style="13" bestFit="1" customWidth="1"/>
    <col min="17" max="16384" width="9.109375" style="13"/>
  </cols>
  <sheetData>
    <row r="1" spans="2:16" ht="15" customHeight="1" x14ac:dyDescent="0.4">
      <c r="B1" s="1"/>
      <c r="O1" s="11"/>
      <c r="P1" s="11" t="s">
        <v>25</v>
      </c>
    </row>
    <row r="2" spans="2:16" ht="15" customHeight="1" x14ac:dyDescent="0.4">
      <c r="B2" s="1"/>
      <c r="O2" s="11"/>
      <c r="P2" s="11"/>
    </row>
    <row r="3" spans="2:16" ht="15" customHeight="1" x14ac:dyDescent="0.4">
      <c r="B3" s="1"/>
      <c r="O3" s="11"/>
      <c r="P3" s="11"/>
    </row>
    <row r="4" spans="2:16" ht="15" customHeight="1" x14ac:dyDescent="0.4">
      <c r="B4" s="1"/>
      <c r="O4" s="11"/>
      <c r="P4" s="11"/>
    </row>
    <row r="5" spans="2:16" ht="15" customHeight="1" x14ac:dyDescent="0.4">
      <c r="B5" s="1"/>
      <c r="O5" s="11"/>
      <c r="P5" s="11"/>
    </row>
    <row r="6" spans="2:16" ht="15" customHeight="1" x14ac:dyDescent="0.4">
      <c r="B6" s="1"/>
      <c r="O6" s="11"/>
      <c r="P6" s="11"/>
    </row>
    <row r="7" spans="2:16" ht="15" customHeight="1" x14ac:dyDescent="0.4">
      <c r="B7" s="1"/>
      <c r="O7" s="11"/>
      <c r="P7" s="11"/>
    </row>
    <row r="8" spans="2:16" ht="15" customHeight="1" x14ac:dyDescent="0.4">
      <c r="B8" s="1"/>
      <c r="O8" s="11"/>
      <c r="P8" s="11"/>
    </row>
    <row r="9" spans="2:16" ht="15" customHeight="1" x14ac:dyDescent="0.4">
      <c r="B9" s="1"/>
      <c r="O9" s="11"/>
      <c r="P9" s="11"/>
    </row>
    <row r="10" spans="2:16" ht="15" customHeight="1" x14ac:dyDescent="0.4">
      <c r="B10" s="1"/>
      <c r="O10" s="11"/>
      <c r="P10" s="11"/>
    </row>
    <row r="11" spans="2:16" ht="15" customHeight="1" x14ac:dyDescent="0.4">
      <c r="B11" s="1"/>
      <c r="O11" s="11"/>
      <c r="P11" s="11"/>
    </row>
    <row r="12" spans="2:16" ht="15" customHeight="1" x14ac:dyDescent="0.4">
      <c r="B12" s="1"/>
      <c r="O12" s="11"/>
      <c r="P12" s="11"/>
    </row>
    <row r="13" spans="2:16" ht="15" customHeight="1" x14ac:dyDescent="0.4">
      <c r="B13" s="1"/>
      <c r="O13" s="11"/>
      <c r="P13" s="11"/>
    </row>
    <row r="14" spans="2:16" ht="15" customHeight="1" x14ac:dyDescent="0.4">
      <c r="B14" s="1"/>
      <c r="O14" s="11"/>
      <c r="P14" s="11"/>
    </row>
    <row r="15" spans="2:16" ht="15" customHeight="1" x14ac:dyDescent="0.4">
      <c r="B15" s="1"/>
      <c r="O15" s="11"/>
      <c r="P15" s="11"/>
    </row>
    <row r="16" spans="2:16" ht="15" customHeight="1" x14ac:dyDescent="0.4">
      <c r="B16" s="1"/>
      <c r="O16" s="11"/>
      <c r="P16" s="11"/>
    </row>
    <row r="17" spans="2:16" ht="15" customHeight="1" x14ac:dyDescent="0.4">
      <c r="B17" s="1"/>
      <c r="O17" s="11"/>
      <c r="P17" s="11"/>
    </row>
    <row r="18" spans="2:16" ht="15" customHeight="1" x14ac:dyDescent="0.4">
      <c r="B18" s="1"/>
      <c r="O18" s="11"/>
      <c r="P18" s="11"/>
    </row>
    <row r="19" spans="2:16" ht="15" customHeight="1" x14ac:dyDescent="0.4">
      <c r="B19" s="1"/>
      <c r="O19" s="11"/>
      <c r="P19" s="11"/>
    </row>
    <row r="20" spans="2:16" ht="15" customHeight="1" x14ac:dyDescent="0.4">
      <c r="B20" s="1"/>
      <c r="O20" s="11"/>
      <c r="P20" s="11"/>
    </row>
    <row r="21" spans="2:16" ht="15" customHeight="1" thickBot="1" x14ac:dyDescent="0.45">
      <c r="B21" s="1"/>
      <c r="O21" s="11"/>
      <c r="P21" s="11"/>
    </row>
    <row r="22" spans="2:16" ht="15" customHeight="1" thickBot="1" x14ac:dyDescent="0.35">
      <c r="B22" s="101" t="s">
        <v>42</v>
      </c>
      <c r="C22" s="78">
        <v>2020</v>
      </c>
      <c r="D22" s="61" t="s">
        <v>37</v>
      </c>
      <c r="E22" s="61" t="s">
        <v>34</v>
      </c>
      <c r="F22" s="62" t="s">
        <v>40</v>
      </c>
      <c r="G22" s="54"/>
      <c r="H22" s="101" t="s">
        <v>60</v>
      </c>
      <c r="I22" s="78">
        <v>2020</v>
      </c>
      <c r="J22" s="61" t="s">
        <v>37</v>
      </c>
      <c r="K22" s="61" t="s">
        <v>34</v>
      </c>
      <c r="L22" s="62" t="s">
        <v>40</v>
      </c>
    </row>
    <row r="23" spans="2:16" ht="15" customHeight="1" x14ac:dyDescent="0.3">
      <c r="B23" s="43" t="s">
        <v>75</v>
      </c>
      <c r="C23" s="103">
        <v>0.92601369141653511</v>
      </c>
      <c r="D23" s="104">
        <v>1.0687234500887837</v>
      </c>
      <c r="E23" s="104">
        <v>2.5938388070232583</v>
      </c>
      <c r="F23" s="105">
        <v>1.0779060563214324</v>
      </c>
      <c r="G23" s="54"/>
      <c r="H23" s="43" t="s">
        <v>75</v>
      </c>
      <c r="I23" s="103">
        <v>0.15433561523608919</v>
      </c>
      <c r="J23" s="104">
        <v>0.17812057501479728</v>
      </c>
      <c r="K23" s="104">
        <v>0.43230646783720966</v>
      </c>
      <c r="L23" s="105">
        <v>0.17965100938690542</v>
      </c>
    </row>
    <row r="24" spans="2:16" ht="15" customHeight="1" x14ac:dyDescent="0.3">
      <c r="B24" s="39" t="s">
        <v>47</v>
      </c>
      <c r="C24" s="161">
        <v>0</v>
      </c>
      <c r="D24" s="102">
        <v>0</v>
      </c>
      <c r="E24" s="102">
        <v>0</v>
      </c>
      <c r="F24" s="106">
        <v>6.8633333333333333</v>
      </c>
      <c r="G24" s="54"/>
      <c r="H24" s="39" t="s">
        <v>47</v>
      </c>
      <c r="I24" s="64">
        <v>0</v>
      </c>
      <c r="J24" s="34">
        <v>0</v>
      </c>
      <c r="K24" s="34">
        <v>0</v>
      </c>
      <c r="L24" s="106">
        <v>1.1438888888888887</v>
      </c>
    </row>
    <row r="25" spans="2:16" ht="15" customHeight="1" thickBot="1" x14ac:dyDescent="0.35">
      <c r="B25" s="99" t="s">
        <v>48</v>
      </c>
      <c r="C25" s="96">
        <f>SUM(C23:C24)</f>
        <v>0.92601369141653511</v>
      </c>
      <c r="D25" s="97">
        <f t="shared" ref="D25:F25" si="0">SUM(D23:D24)</f>
        <v>1.0687234500887837</v>
      </c>
      <c r="E25" s="97">
        <f t="shared" si="0"/>
        <v>2.5938388070232583</v>
      </c>
      <c r="F25" s="98">
        <f t="shared" si="0"/>
        <v>7.9412393896547657</v>
      </c>
      <c r="G25" s="54"/>
      <c r="H25" s="99" t="s">
        <v>48</v>
      </c>
      <c r="I25" s="96">
        <f>SUM(I23:I24)</f>
        <v>0.15433561523608919</v>
      </c>
      <c r="J25" s="97">
        <f t="shared" ref="J25" si="1">SUM(J23:J24)</f>
        <v>0.17812057501479728</v>
      </c>
      <c r="K25" s="97">
        <f t="shared" ref="K25" si="2">SUM(K23:K24)</f>
        <v>0.43230646783720966</v>
      </c>
      <c r="L25" s="98">
        <f t="shared" ref="L25" si="3">SUM(L23:L24)</f>
        <v>1.3235398982757942</v>
      </c>
    </row>
    <row r="26" spans="2:16" ht="15" customHeight="1" x14ac:dyDescent="0.3"/>
    <row r="27" spans="2:16" ht="15" customHeight="1" x14ac:dyDescent="0.3">
      <c r="P27" s="107"/>
    </row>
    <row r="28" spans="2:16" ht="15" customHeight="1" x14ac:dyDescent="0.3"/>
    <row r="29" spans="2:16" ht="15" customHeight="1" x14ac:dyDescent="0.3"/>
  </sheetData>
  <hyperlinks>
    <hyperlink ref="P1" location="Content!A1" display="Content" xr:uid="{5C231DC1-E097-4D9F-943D-51E7FA033816}"/>
  </hyperlinks>
  <pageMargins left="0.7" right="0.7" top="0.75" bottom="0.75" header="0.3" footer="0.3"/>
  <pageSetup paperSize="9" scale="36" orientation="landscape" horizontalDpi="300" verticalDpi="300" r:id="rId1"/>
  <ignoredErrors>
    <ignoredError sqref="I25 C2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ssier xmlns="5ef013df-b1e1-4a65-acd5-603f8df352aa" xsi:nil="true"/>
    <Eigenaar xmlns="5ef013df-b1e1-4a65-acd5-603f8df352aa" xsi:nil="true"/>
    <Onderwerp xmlns="5ef013df-b1e1-4a65-acd5-603f8df352aa" xsi:nil="true"/>
    <_dlc_DocId xmlns="57678f1f-a0ee-4302-aca9-1d4c334171d8">DCEYEVJCDKRD-1486048406-259</_dlc_DocId>
    <_dlc_DocIdUrl xmlns="57678f1f-a0ee-4302-aca9-1d4c334171d8">
      <Url>https://gasunie.sharepoint.com/sites/project.LC/invplannen/_layouts/15/DocIdRedir.aspx?ID=DCEYEVJCDKRD-1486048406-259</Url>
      <Description>DCEYEVJCDKRD-1486048406-259</Description>
    </_dlc_DocIdUrl>
    <SharedWithUsers xmlns="57678f1f-a0ee-4302-aca9-1d4c334171d8">
      <UserInfo>
        <DisplayName>Raaijman T. (Tico)</DisplayName>
        <AccountId>334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3329A7A02E04EAE93FB1167705351" ma:contentTypeVersion="14" ma:contentTypeDescription="Een nieuw document maken." ma:contentTypeScope="" ma:versionID="37daecba3f01605d2df27bf2757fda91">
  <xsd:schema xmlns:xsd="http://www.w3.org/2001/XMLSchema" xmlns:xs="http://www.w3.org/2001/XMLSchema" xmlns:p="http://schemas.microsoft.com/office/2006/metadata/properties" xmlns:ns2="57678f1f-a0ee-4302-aca9-1d4c334171d8" xmlns:ns3="5ef013df-b1e1-4a65-acd5-603f8df352aa" xmlns:ns4="d37cc704-f8d2-47d9-a784-f304fea327aa" targetNamespace="http://schemas.microsoft.com/office/2006/metadata/properties" ma:root="true" ma:fieldsID="1c362fff302d5fce149bf2916f5ed528" ns2:_="" ns3:_="" ns4:_="">
    <xsd:import namespace="57678f1f-a0ee-4302-aca9-1d4c334171d8"/>
    <xsd:import namespace="5ef013df-b1e1-4a65-acd5-603f8df352aa"/>
    <xsd:import namespace="d37cc704-f8d2-47d9-a784-f304fea327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genaar" minOccurs="0"/>
                <xsd:element ref="ns3:Onderwerp" minOccurs="0"/>
                <xsd:element ref="ns3:Dossier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013df-b1e1-4a65-acd5-603f8df352aa" elementFormDefault="qualified">
    <xsd:import namespace="http://schemas.microsoft.com/office/2006/documentManagement/types"/>
    <xsd:import namespace="http://schemas.microsoft.com/office/infopath/2007/PartnerControls"/>
    <xsd:element name="Eigenaar" ma:index="11" nillable="true" ma:displayName="Eigenaar" ma:format="Dropdown" ma:internalName="Eigenaar" ma:readOnly="false">
      <xsd:simpleType>
        <xsd:restriction base="dms:Choice">
          <xsd:enumeration value="Heida"/>
        </xsd:restriction>
      </xsd:simpleType>
    </xsd:element>
    <xsd:element name="Onderwerp" ma:index="12" nillable="true" ma:displayName="Onderwerp" ma:default="Investeringsplannen" ma:format="Dropdown" ma:internalName="Onderwerp" ma:readOnly="false">
      <xsd:simpleType>
        <xsd:restriction base="dms:Choice">
          <xsd:enumeration value="Investeringsplannen"/>
        </xsd:restriction>
      </xsd:simpleType>
    </xsd:element>
    <xsd:element name="Dossier" ma:index="13" nillable="true" ma:displayName="Dossier" ma:default="2019" ma:format="Dropdown" ma:internalName="Dossier" ma:readOnly="false">
      <xsd:simpleType>
        <xsd:restriction base="dms:Choice">
          <xsd:enumeration value="2019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cc704-f8d2-47d9-a784-f304fea32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16483-9225-4BB5-963A-DBC111EDC5AB}">
  <ds:schemaRefs>
    <ds:schemaRef ds:uri="http://schemas.microsoft.com/office/2006/metadata/properties"/>
    <ds:schemaRef ds:uri="http://www.w3.org/2000/xmlns/"/>
    <ds:schemaRef ds:uri="5ef013df-b1e1-4a65-acd5-603f8df352aa"/>
    <ds:schemaRef ds:uri="http://www.w3.org/2001/XMLSchema-instance"/>
    <ds:schemaRef ds:uri="57678f1f-a0ee-4302-aca9-1d4c334171d8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  <ds:schemaRef ds:uri="http://www.w3.org/2000/xmlns/"/>
  </ds:schemaRefs>
</ds:datastoreItem>
</file>

<file path=customXml/itemProps4.xml><?xml version="1.0" encoding="utf-8"?>
<ds:datastoreItem xmlns:ds="http://schemas.openxmlformats.org/officeDocument/2006/customXml" ds:itemID="{6229A9AC-6F55-4EBB-A83D-F30B7721BB0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7678f1f-a0ee-4302-aca9-1d4c334171d8"/>
    <ds:schemaRef ds:uri="5ef013df-b1e1-4a65-acd5-603f8df352aa"/>
    <ds:schemaRef ds:uri="d37cc704-f8d2-47d9-a784-f304fea327a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26</vt:i4>
      </vt:variant>
    </vt:vector>
  </HeadingPairs>
  <TitlesOfParts>
    <vt:vector size="26" baseType="lpstr">
      <vt:lpstr>Content</vt:lpstr>
      <vt:lpstr>2.2 Gasverbruik en transportcap</vt:lpstr>
      <vt:lpstr>2.3 Gasvraag IP2020 vs KEV19</vt:lpstr>
      <vt:lpstr>2.4 Verwarming</vt:lpstr>
      <vt:lpstr>2.5 Jaarvolume en -cap gas</vt:lpstr>
      <vt:lpstr>2.6 Elektr opwekvermogen</vt:lpstr>
      <vt:lpstr>2.7 Elektriciteitsopwek </vt:lpstr>
      <vt:lpstr>2.8 Industrie</vt:lpstr>
      <vt:lpstr>2.9 Mobiliteit</vt:lpstr>
      <vt:lpstr>2.10 Binnenlandse aardgasprod</vt:lpstr>
      <vt:lpstr>2.11 Groen gas productie</vt:lpstr>
      <vt:lpstr>2.12 Groene waterstofprod</vt:lpstr>
      <vt:lpstr>2.13 Gasproductie Nederland</vt:lpstr>
      <vt:lpstr>2.14 Waterstof in Nederland</vt:lpstr>
      <vt:lpstr>2.15 Gasvraag omringende landen</vt:lpstr>
      <vt:lpstr>2.16 Gasprod omr landen</vt:lpstr>
      <vt:lpstr>2.17 Groen gas omr landen</vt:lpstr>
      <vt:lpstr>2.18 Benutting netwerk GTS</vt:lpstr>
      <vt:lpstr>2.19 Nederlandse importbehoefte</vt:lpstr>
      <vt:lpstr>3.2 Ned gasproductie</vt:lpstr>
      <vt:lpstr>3.3 Groningen vol en cap</vt:lpstr>
      <vt:lpstr>3.5 Inzet bergingen L-gas</vt:lpstr>
      <vt:lpstr>3.6 Benodigd WGV bergingen </vt:lpstr>
      <vt:lpstr>3.7 Capaciteitsanalyse</vt:lpstr>
      <vt:lpstr>3.8 Flow Emden en OSZH</vt:lpstr>
      <vt:lpstr>VI Cap grensstations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Klevering G.S. (Gerdina)</cp:lastModifiedBy>
  <cp:revision/>
  <dcterms:created xsi:type="dcterms:W3CDTF">2015-01-29T09:01:20Z</dcterms:created>
  <dcterms:modified xsi:type="dcterms:W3CDTF">2020-10-01T07:33:50Z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0x01010084F3329A7A02E04EAE93FB1167705351</vt:lpwstr>
  </property>
  <property fmtid="{D5CDD505-2E9C-101B-9397-08002B2CF9AE}" pid="3" name="_dlc_DocIdItemGuid">
    <vt:lpwstr>1aebd780-72a5-46c1-a5bc-9b0b454a0ce8</vt:lpwstr>
  </property>
</Properties>
</file>